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D62B0023-5073-49CC-B95E-E3974663B14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81029"/>
</workbook>
</file>

<file path=xl/calcChain.xml><?xml version="1.0" encoding="utf-8"?>
<calcChain xmlns="http://schemas.openxmlformats.org/spreadsheetml/2006/main">
  <c r="B82" i="3" l="1"/>
  <c r="B79" i="3"/>
  <c r="C45" i="3" l="1"/>
  <c r="K45" i="3" s="1"/>
  <c r="D45" i="3"/>
  <c r="L45" i="3" s="1"/>
  <c r="E45" i="3"/>
  <c r="M45" i="3" s="1"/>
  <c r="F45" i="3"/>
  <c r="N45" i="3" s="1"/>
  <c r="C46" i="3"/>
  <c r="K46" i="3" s="1"/>
  <c r="D46" i="3"/>
  <c r="L46" i="3" s="1"/>
  <c r="E46" i="3"/>
  <c r="M46" i="3" s="1"/>
  <c r="F46" i="3"/>
  <c r="N46" i="3" s="1"/>
  <c r="C47" i="3"/>
  <c r="K47" i="3" s="1"/>
  <c r="D47" i="3"/>
  <c r="L47" i="3" s="1"/>
  <c r="E47" i="3"/>
  <c r="M47" i="3" s="1"/>
  <c r="F47" i="3"/>
  <c r="N47" i="3" s="1"/>
  <c r="C48" i="3"/>
  <c r="K48" i="3" s="1"/>
  <c r="D48" i="3"/>
  <c r="L48" i="3" s="1"/>
  <c r="E48" i="3"/>
  <c r="M48" i="3" s="1"/>
  <c r="F48" i="3"/>
  <c r="N48" i="3" s="1"/>
  <c r="C49" i="3"/>
  <c r="K49" i="3" s="1"/>
  <c r="D49" i="3"/>
  <c r="L49" i="3" s="1"/>
  <c r="E49" i="3"/>
  <c r="M49" i="3" s="1"/>
  <c r="F49" i="3"/>
  <c r="N49" i="3" s="1"/>
  <c r="C50" i="3"/>
  <c r="K50" i="3" s="1"/>
  <c r="D50" i="3"/>
  <c r="L50" i="3" s="1"/>
  <c r="E50" i="3"/>
  <c r="M50" i="3" s="1"/>
  <c r="F50" i="3"/>
  <c r="N50" i="3" s="1"/>
  <c r="C51" i="3"/>
  <c r="K51" i="3" s="1"/>
  <c r="D51" i="3"/>
  <c r="L51" i="3" s="1"/>
  <c r="E51" i="3"/>
  <c r="M51" i="3" s="1"/>
  <c r="F51" i="3"/>
  <c r="N51" i="3" s="1"/>
  <c r="C52" i="3"/>
  <c r="K52" i="3" s="1"/>
  <c r="D52" i="3"/>
  <c r="L52" i="3" s="1"/>
  <c r="E52" i="3"/>
  <c r="M52" i="3" s="1"/>
  <c r="F52" i="3"/>
  <c r="N52" i="3" s="1"/>
  <c r="C53" i="3"/>
  <c r="K53" i="3" s="1"/>
  <c r="D53" i="3"/>
  <c r="L53" i="3" s="1"/>
  <c r="E53" i="3"/>
  <c r="M53" i="3" s="1"/>
  <c r="F53" i="3"/>
  <c r="N53" i="3" s="1"/>
  <c r="C54" i="3"/>
  <c r="K54" i="3" s="1"/>
  <c r="D54" i="3"/>
  <c r="L54" i="3" s="1"/>
  <c r="E54" i="3"/>
  <c r="M54" i="3" s="1"/>
  <c r="F54" i="3"/>
  <c r="N54" i="3" s="1"/>
  <c r="C55" i="3"/>
  <c r="K55" i="3" s="1"/>
  <c r="D55" i="3"/>
  <c r="L55" i="3" s="1"/>
  <c r="E55" i="3"/>
  <c r="M55" i="3" s="1"/>
  <c r="F55" i="3"/>
  <c r="N55" i="3" s="1"/>
  <c r="C56" i="3"/>
  <c r="K56" i="3" s="1"/>
  <c r="D56" i="3"/>
  <c r="L56" i="3" s="1"/>
  <c r="E56" i="3"/>
  <c r="M56" i="3" s="1"/>
  <c r="F56" i="3"/>
  <c r="N56" i="3" s="1"/>
  <c r="C57" i="3"/>
  <c r="K57" i="3" s="1"/>
  <c r="D57" i="3"/>
  <c r="L57" i="3" s="1"/>
  <c r="E57" i="3"/>
  <c r="M57" i="3" s="1"/>
  <c r="F57" i="3"/>
  <c r="N57" i="3" s="1"/>
  <c r="C58" i="3"/>
  <c r="K58" i="3" s="1"/>
  <c r="D58" i="3"/>
  <c r="L58" i="3" s="1"/>
  <c r="E58" i="3"/>
  <c r="M58" i="3" s="1"/>
  <c r="F58" i="3"/>
  <c r="N58" i="3" s="1"/>
  <c r="C59" i="3"/>
  <c r="K59" i="3" s="1"/>
  <c r="D59" i="3"/>
  <c r="L59" i="3" s="1"/>
  <c r="E59" i="3"/>
  <c r="M59" i="3" s="1"/>
  <c r="F59" i="3"/>
  <c r="N59" i="3" s="1"/>
  <c r="C60" i="3"/>
  <c r="K60" i="3" s="1"/>
  <c r="D60" i="3"/>
  <c r="L60" i="3" s="1"/>
  <c r="E60" i="3"/>
  <c r="M60" i="3" s="1"/>
  <c r="F60" i="3"/>
  <c r="N60" i="3" s="1"/>
  <c r="C61" i="3"/>
  <c r="K61" i="3" s="1"/>
  <c r="D61" i="3"/>
  <c r="L61" i="3" s="1"/>
  <c r="E61" i="3"/>
  <c r="M61" i="3" s="1"/>
  <c r="F61" i="3"/>
  <c r="N61" i="3" s="1"/>
  <c r="C62" i="3"/>
  <c r="K62" i="3" s="1"/>
  <c r="D62" i="3"/>
  <c r="L62" i="3" s="1"/>
  <c r="E62" i="3"/>
  <c r="M62" i="3" s="1"/>
  <c r="F62" i="3"/>
  <c r="N62" i="3" s="1"/>
  <c r="C63" i="3"/>
  <c r="K63" i="3" s="1"/>
  <c r="D63" i="3"/>
  <c r="L63" i="3" s="1"/>
  <c r="E63" i="3"/>
  <c r="M63" i="3" s="1"/>
  <c r="F63" i="3"/>
  <c r="N63" i="3" s="1"/>
  <c r="C64" i="3"/>
  <c r="K64" i="3" s="1"/>
  <c r="D64" i="3"/>
  <c r="L64" i="3" s="1"/>
  <c r="E64" i="3"/>
  <c r="M64" i="3" s="1"/>
  <c r="F64" i="3"/>
  <c r="N64" i="3" s="1"/>
  <c r="C65" i="3"/>
  <c r="K65" i="3" s="1"/>
  <c r="D65" i="3"/>
  <c r="L65" i="3" s="1"/>
  <c r="E65" i="3"/>
  <c r="M65" i="3" s="1"/>
  <c r="F65" i="3"/>
  <c r="N65" i="3" s="1"/>
  <c r="C66" i="3"/>
  <c r="K66" i="3" s="1"/>
  <c r="D66" i="3"/>
  <c r="L66" i="3" s="1"/>
  <c r="E66" i="3"/>
  <c r="M66" i="3" s="1"/>
  <c r="F66" i="3"/>
  <c r="N66" i="3" s="1"/>
  <c r="C67" i="3"/>
  <c r="K67" i="3" s="1"/>
  <c r="D67" i="3"/>
  <c r="L67" i="3" s="1"/>
  <c r="E67" i="3"/>
  <c r="M67" i="3" s="1"/>
  <c r="F67" i="3"/>
  <c r="N67" i="3" s="1"/>
  <c r="C68" i="3"/>
  <c r="K68" i="3" s="1"/>
  <c r="D68" i="3"/>
  <c r="L68" i="3" s="1"/>
  <c r="E68" i="3"/>
  <c r="M68" i="3" s="1"/>
  <c r="F68" i="3"/>
  <c r="N68" i="3" s="1"/>
  <c r="C69" i="3"/>
  <c r="K69" i="3" s="1"/>
  <c r="D69" i="3"/>
  <c r="L69" i="3" s="1"/>
  <c r="E69" i="3"/>
  <c r="M69" i="3" s="1"/>
  <c r="F69" i="3"/>
  <c r="N69" i="3" s="1"/>
  <c r="C70" i="3"/>
  <c r="K70" i="3" s="1"/>
  <c r="D70" i="3"/>
  <c r="L70" i="3" s="1"/>
  <c r="E70" i="3"/>
  <c r="M70" i="3" s="1"/>
  <c r="F70" i="3"/>
  <c r="N70" i="3" s="1"/>
  <c r="C71" i="3"/>
  <c r="K71" i="3" s="1"/>
  <c r="D71" i="3"/>
  <c r="L71" i="3" s="1"/>
  <c r="E71" i="3"/>
  <c r="M71" i="3" s="1"/>
  <c r="F71" i="3"/>
  <c r="N71" i="3" s="1"/>
  <c r="B46" i="3"/>
  <c r="J46" i="3" s="1"/>
  <c r="B47" i="3"/>
  <c r="J47" i="3" s="1"/>
  <c r="B48" i="3"/>
  <c r="J48" i="3" s="1"/>
  <c r="B49" i="3"/>
  <c r="J49" i="3" s="1"/>
  <c r="B50" i="3"/>
  <c r="J50" i="3" s="1"/>
  <c r="B51" i="3"/>
  <c r="J51" i="3" s="1"/>
  <c r="B52" i="3"/>
  <c r="J52" i="3" s="1"/>
  <c r="B53" i="3"/>
  <c r="J53" i="3" s="1"/>
  <c r="B54" i="3"/>
  <c r="J54" i="3" s="1"/>
  <c r="B55" i="3"/>
  <c r="J55" i="3" s="1"/>
  <c r="B56" i="3"/>
  <c r="J56" i="3" s="1"/>
  <c r="B57" i="3"/>
  <c r="J57" i="3" s="1"/>
  <c r="B58" i="3"/>
  <c r="J58" i="3" s="1"/>
  <c r="B59" i="3"/>
  <c r="J59" i="3" s="1"/>
  <c r="B60" i="3"/>
  <c r="J60" i="3" s="1"/>
  <c r="B61" i="3"/>
  <c r="J61" i="3" s="1"/>
  <c r="B62" i="3"/>
  <c r="J62" i="3" s="1"/>
  <c r="B63" i="3"/>
  <c r="J63" i="3" s="1"/>
  <c r="B64" i="3"/>
  <c r="J64" i="3" s="1"/>
  <c r="B65" i="3"/>
  <c r="J65" i="3" s="1"/>
  <c r="B66" i="3"/>
  <c r="J66" i="3" s="1"/>
  <c r="B67" i="3"/>
  <c r="J67" i="3" s="1"/>
  <c r="B68" i="3"/>
  <c r="J68" i="3" s="1"/>
  <c r="B69" i="3"/>
  <c r="J69" i="3" s="1"/>
  <c r="B70" i="3"/>
  <c r="J70" i="3" s="1"/>
  <c r="B71" i="3"/>
  <c r="J71" i="3" s="1"/>
  <c r="B45" i="3"/>
  <c r="J45" i="3" l="1"/>
  <c r="B76" i="3"/>
  <c r="H9" i="4"/>
  <c r="H11" i="4" s="1"/>
  <c r="F9" i="4"/>
  <c r="F11" i="4" s="1"/>
</calcChain>
</file>

<file path=xl/sharedStrings.xml><?xml version="1.0" encoding="utf-8"?>
<sst xmlns="http://schemas.openxmlformats.org/spreadsheetml/2006/main" count="126" uniqueCount="99">
  <si>
    <t>Row #</t>
  </si>
  <si>
    <t>Formula Column</t>
  </si>
  <si>
    <t>Hedgehogs Days spent in Nest</t>
  </si>
  <si>
    <t>Sort</t>
  </si>
  <si>
    <t>Module 1</t>
  </si>
  <si>
    <t>Basic Excel - Arranging Information</t>
  </si>
  <si>
    <r>
      <t></t>
    </r>
    <r>
      <rPr>
        <sz val="7"/>
        <color theme="1"/>
        <rFont val="Calibri"/>
        <family val="2"/>
        <scheme val="minor"/>
      </rPr>
      <t> </t>
    </r>
    <r>
      <rPr>
        <sz val="12"/>
        <color theme="1"/>
        <rFont val="Calibri"/>
        <family val="2"/>
        <scheme val="minor"/>
      </rPr>
      <t>Highlighting a column,</t>
    </r>
  </si>
  <si>
    <t>Copy and Paste (special)</t>
  </si>
  <si>
    <t>Copy (Multiple Methods)</t>
  </si>
  <si>
    <t>Cross hairs (copy)</t>
  </si>
  <si>
    <t>F4 key cell ($) modifiers.</t>
  </si>
  <si>
    <t>Paste functions (Multiple methods)</t>
  </si>
  <si>
    <t>Cut</t>
  </si>
  <si>
    <t>Right click functions</t>
  </si>
  <si>
    <t>Enter a formula</t>
  </si>
  <si>
    <t>Indent Text - row headings</t>
  </si>
  <si>
    <t xml:space="preserve">Insert Column or Row </t>
  </si>
  <si>
    <t>Specific Instruction:</t>
  </si>
  <si>
    <t>In new Column A, demonstrate how to copy.</t>
  </si>
  <si>
    <t>Under Row #, show cross hair copy</t>
  </si>
  <si>
    <t>Under "Formula Column" multiply Days</t>
  </si>
  <si>
    <t>Copy with paste special to eliminate formula</t>
  </si>
  <si>
    <t>Use F4 to lock a value in formula to specific cell.</t>
  </si>
  <si>
    <t>Demonstrate cut and paste with multiple methods</t>
  </si>
  <si>
    <t>Demonstrate functions under right click</t>
  </si>
  <si>
    <t>Sort values by different methods</t>
  </si>
  <si>
    <t>Arithmetic Functions</t>
  </si>
  <si>
    <t>Demonstrate the arthmetic  functions</t>
  </si>
  <si>
    <t>Go to Help</t>
  </si>
  <si>
    <t>Days in Year</t>
  </si>
  <si>
    <t>Round Column</t>
  </si>
  <si>
    <t>Round</t>
  </si>
  <si>
    <t>Other basic arithmetic functions ??</t>
  </si>
  <si>
    <t>Sum</t>
  </si>
  <si>
    <t>Product</t>
  </si>
  <si>
    <t>Power</t>
  </si>
  <si>
    <t>Name a Worksheet</t>
  </si>
  <si>
    <t>Country name</t>
  </si>
  <si>
    <t>Chile</t>
  </si>
  <si>
    <t>Germany</t>
  </si>
  <si>
    <t>United States</t>
  </si>
  <si>
    <t>Count</t>
  </si>
  <si>
    <t>Max</t>
  </si>
  <si>
    <t>Min</t>
  </si>
  <si>
    <t>Sum a column, row or array of numbers</t>
  </si>
  <si>
    <t>Multiply a column, row or array of numbers</t>
  </si>
  <si>
    <t>Countif</t>
  </si>
  <si>
    <t>Countifs</t>
  </si>
  <si>
    <t>Name the Array</t>
  </si>
  <si>
    <t>Count cells with a number in cell</t>
  </si>
  <si>
    <t>Count cells that meet multiple criteria</t>
  </si>
  <si>
    <t>Count cells that meet a criteria</t>
  </si>
  <si>
    <t>Calculate a value raised to specified power</t>
  </si>
  <si>
    <t>Geomean</t>
  </si>
  <si>
    <t>Calculates the geometric mean (average growth rate)</t>
  </si>
  <si>
    <t>Various Round functions</t>
  </si>
  <si>
    <t>Prices of Vehicles Sold Last Quarter at Auto Alley's Car Malls</t>
  </si>
  <si>
    <t>=SUM(array)</t>
  </si>
  <si>
    <t>=PRODUCT(array)</t>
  </si>
  <si>
    <t>=COUNT(array)</t>
  </si>
  <si>
    <t>=COUNTIF(array,"&lt;"&amp;cell)</t>
  </si>
  <si>
    <t>=COUNTIFs(array,"&gt;"&amp;cell,array,"&lt;"&amp;cell)</t>
  </si>
  <si>
    <t>GEOMETRIC MEAN</t>
  </si>
  <si>
    <t>Year</t>
  </si>
  <si>
    <t xml:space="preserve">Purchase Price  </t>
  </si>
  <si>
    <t>Current Value</t>
  </si>
  <si>
    <t>In Decimals</t>
  </si>
  <si>
    <t>In Percentage</t>
  </si>
  <si>
    <t>Percent of purchase price</t>
  </si>
  <si>
    <t>=ROUND(E6/E5,3)</t>
  </si>
  <si>
    <t>Annualized percent increase</t>
  </si>
  <si>
    <t>=D9^(1/(D6-D5))-1</t>
  </si>
  <si>
    <t>Los Angeles Clippers and Mr. Don Sterling (Owner)</t>
  </si>
  <si>
    <t>$ Million</t>
  </si>
  <si>
    <t>Formula</t>
  </si>
  <si>
    <t>Name Range A2:J22  "Prices"</t>
  </si>
  <si>
    <t>Range</t>
  </si>
  <si>
    <t xml:space="preserve">China (Mainland)  </t>
  </si>
  <si>
    <t>Source:  World Bank</t>
  </si>
  <si>
    <t>Geometric Mean or Average Exponential Growth Rate:</t>
  </si>
  <si>
    <t>Annual Growth Rate</t>
  </si>
  <si>
    <t>Forumla</t>
  </si>
  <si>
    <t>Beginning &amp; End Values</t>
  </si>
  <si>
    <t>GEOMEAN Function</t>
  </si>
  <si>
    <t>Per One Year over Previous Year - Annual Rate</t>
  </si>
  <si>
    <t>India</t>
  </si>
  <si>
    <t>27 Years Growth</t>
  </si>
  <si>
    <t>Real GDP, PPP/Capita by Country   (in 2011 International $)</t>
  </si>
  <si>
    <t>Rename Sheet 1 "Original Data"</t>
  </si>
  <si>
    <t>Rename Sheet 2 "Modified Data"</t>
  </si>
  <si>
    <t>Rename Sheet 3 "Growth Data"</t>
  </si>
  <si>
    <t>Rename Sheet 4 "Growth 2"</t>
  </si>
  <si>
    <t>Rename Sheet 5 "Car Sales"</t>
  </si>
  <si>
    <t xml:space="preserve">Instructions: </t>
  </si>
  <si>
    <t>Helpful hint:</t>
  </si>
  <si>
    <t>Name the array E2 through E16 "Days"</t>
  </si>
  <si>
    <t>Use "Insert" to put a column to left of column A</t>
  </si>
  <si>
    <t>Click on the insert box to the right of "Alignment"</t>
  </si>
  <si>
    <t>Move curser to top of Column; then left click to highlight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</si>
</sst>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3" formatCode="_(* #,##0.00_);_(* \(#,##0.00\);_(* &quot;-&quot;??_);_(@_)"/>
    <numFmt numFmtId="164" formatCode="0.0%"/>
    <numFmt numFmtId="165" formatCode="0.0"/>
    <numFmt numFmtId="166" formatCode="_(* #,##0.000_);_(* \(#,##0.000\);_(* &quot;-&quot;??_);_(@_)"/>
    <numFmt numFmtId="167" formatCode="_(* #,##0.0000_);_(* \(#,##0.0000\);_(* &quot;-&quot;??_);_(@_)"/>
    <numFmt numFmtId="168" formatCode="_(* #,##0_);_(* \(#,##0\);_(* &quot;-&quot;??_);_(@_)"/>
    <numFmt numFmtId="169" formatCode="0.000%"/>
    <numFmt numFmtId="170" formatCode="_(* #,##0.000000_);_(* \(#,##0.000000\);_(* &quot;-&quot;??_);_(@_)"/>
    <numFmt numFmtId="171" formatCode="0.00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5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0" borderId="0" xfId="0" applyFont="1"/>
    <xf numFmtId="10" fontId="0" fillId="0" borderId="0" xfId="0" applyNumberFormat="1"/>
    <xf numFmtId="6" fontId="0" fillId="0" borderId="0" xfId="0" applyNumberFormat="1"/>
    <xf numFmtId="3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right" wrapText="1"/>
    </xf>
    <xf numFmtId="0" fontId="6" fillId="0" borderId="0" xfId="0" applyFont="1"/>
    <xf numFmtId="0" fontId="5" fillId="0" borderId="0" xfId="0" applyFont="1"/>
    <xf numFmtId="0" fontId="0" fillId="0" borderId="0" xfId="0" quotePrefix="1"/>
    <xf numFmtId="165" fontId="0" fillId="0" borderId="0" xfId="0" applyNumberFormat="1" applyAlignment="1"/>
    <xf numFmtId="166" fontId="0" fillId="0" borderId="0" xfId="1" quotePrefix="1" applyNumberFormat="1" applyFont="1"/>
    <xf numFmtId="166" fontId="0" fillId="0" borderId="0" xfId="1" applyNumberFormat="1" applyFont="1"/>
    <xf numFmtId="167" fontId="0" fillId="0" borderId="0" xfId="1" quotePrefix="1" applyNumberFormat="1" applyFont="1"/>
    <xf numFmtId="164" fontId="0" fillId="0" borderId="0" xfId="2" quotePrefix="1" applyNumberFormat="1" applyFont="1"/>
    <xf numFmtId="10" fontId="0" fillId="0" borderId="0" xfId="2" quotePrefix="1" applyNumberFormat="1" applyFont="1"/>
    <xf numFmtId="0" fontId="4" fillId="0" borderId="0" xfId="0" applyFont="1" applyAlignment="1">
      <alignment vertical="top"/>
    </xf>
    <xf numFmtId="168" fontId="0" fillId="0" borderId="0" xfId="1" applyNumberFormat="1" applyFont="1"/>
    <xf numFmtId="0" fontId="9" fillId="0" borderId="0" xfId="0" applyFont="1"/>
    <xf numFmtId="168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/>
    <xf numFmtId="169" fontId="1" fillId="0" borderId="0" xfId="2" applyNumberFormat="1" applyFont="1"/>
    <xf numFmtId="170" fontId="1" fillId="0" borderId="0" xfId="1" applyNumberFormat="1" applyFont="1"/>
    <xf numFmtId="171" fontId="1" fillId="0" borderId="0" xfId="0" applyNumberFormat="1" applyFont="1"/>
    <xf numFmtId="0" fontId="3" fillId="0" borderId="0" xfId="0" applyFont="1"/>
    <xf numFmtId="0" fontId="10" fillId="0" borderId="0" xfId="3"/>
    <xf numFmtId="0" fontId="3" fillId="0" borderId="0" xfId="0" applyFont="1" applyFill="1" applyBorder="1" applyAlignment="1">
      <alignment horizontal="center"/>
    </xf>
    <xf numFmtId="0" fontId="10" fillId="0" borderId="0" xfId="3"/>
    <xf numFmtId="0" fontId="10" fillId="0" borderId="0" xfId="3"/>
    <xf numFmtId="0" fontId="10" fillId="0" borderId="0" xfId="3"/>
    <xf numFmtId="0" fontId="10" fillId="0" borderId="0" xfId="3"/>
    <xf numFmtId="0" fontId="0" fillId="0" borderId="0" xfId="0" applyBorder="1"/>
    <xf numFmtId="43" fontId="10" fillId="0" borderId="0" xfId="1" applyNumberFormat="1" applyFont="1"/>
    <xf numFmtId="0" fontId="6" fillId="0" borderId="0" xfId="0" applyFont="1" applyAlignment="1">
      <alignment vertical="top"/>
    </xf>
    <xf numFmtId="168" fontId="8" fillId="0" borderId="0" xfId="1" applyNumberFormat="1" applyFont="1" applyAlignment="1">
      <alignment horizontal="center" wrapText="1"/>
    </xf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/>
  </sheetViews>
  <sheetFormatPr defaultRowHeight="14.5" x14ac:dyDescent="0.35"/>
  <cols>
    <col min="1" max="1" width="44.453125" customWidth="1"/>
    <col min="2" max="2" width="50.26953125" customWidth="1"/>
    <col min="4" max="4" width="13.26953125" customWidth="1"/>
    <col min="5" max="5" width="13.453125" customWidth="1"/>
    <col min="8" max="8" width="14.81640625" customWidth="1"/>
  </cols>
  <sheetData>
    <row r="1" spans="1:8" ht="21" x14ac:dyDescent="0.5">
      <c r="A1" s="7" t="s">
        <v>4</v>
      </c>
    </row>
    <row r="2" spans="1:8" ht="43.5" x14ac:dyDescent="0.35">
      <c r="D2" s="4" t="s">
        <v>2</v>
      </c>
      <c r="F2" s="4"/>
      <c r="G2" s="4"/>
      <c r="H2" s="4"/>
    </row>
    <row r="3" spans="1:8" ht="15.5" x14ac:dyDescent="0.35">
      <c r="A3" s="3" t="s">
        <v>5</v>
      </c>
      <c r="B3" t="s">
        <v>17</v>
      </c>
      <c r="D3">
        <v>95</v>
      </c>
    </row>
    <row r="4" spans="1:8" x14ac:dyDescent="0.35">
      <c r="A4" t="s">
        <v>36</v>
      </c>
      <c r="B4" t="s">
        <v>88</v>
      </c>
      <c r="D4">
        <v>98</v>
      </c>
    </row>
    <row r="5" spans="1:8" x14ac:dyDescent="0.35">
      <c r="B5" t="s">
        <v>89</v>
      </c>
      <c r="D5">
        <v>99</v>
      </c>
    </row>
    <row r="6" spans="1:8" x14ac:dyDescent="0.35">
      <c r="B6" t="s">
        <v>90</v>
      </c>
      <c r="D6">
        <v>112</v>
      </c>
    </row>
    <row r="7" spans="1:8" x14ac:dyDescent="0.35">
      <c r="A7" s="6"/>
      <c r="B7" t="s">
        <v>91</v>
      </c>
      <c r="D7">
        <v>103</v>
      </c>
    </row>
    <row r="8" spans="1:8" x14ac:dyDescent="0.35">
      <c r="A8" s="6"/>
      <c r="B8" t="s">
        <v>92</v>
      </c>
      <c r="D8">
        <v>105</v>
      </c>
    </row>
    <row r="9" spans="1:8" ht="15.5" x14ac:dyDescent="0.35">
      <c r="A9" s="1"/>
      <c r="D9">
        <v>106</v>
      </c>
    </row>
    <row r="10" spans="1:8" ht="15.5" x14ac:dyDescent="0.35">
      <c r="A10" s="1"/>
      <c r="D10">
        <v>109</v>
      </c>
    </row>
    <row r="11" spans="1:8" ht="15.5" x14ac:dyDescent="0.35">
      <c r="A11" s="1"/>
      <c r="D11">
        <v>110</v>
      </c>
    </row>
    <row r="12" spans="1:8" ht="15.5" x14ac:dyDescent="0.35">
      <c r="A12" s="1"/>
      <c r="D12">
        <v>111</v>
      </c>
    </row>
    <row r="13" spans="1:8" ht="15.5" x14ac:dyDescent="0.35">
      <c r="A13" s="1"/>
      <c r="D13">
        <v>112</v>
      </c>
    </row>
    <row r="14" spans="1:8" ht="15.5" x14ac:dyDescent="0.35">
      <c r="A14" s="1"/>
      <c r="D14">
        <v>114</v>
      </c>
    </row>
    <row r="15" spans="1:8" ht="15.5" x14ac:dyDescent="0.35">
      <c r="A15" s="1"/>
      <c r="D15">
        <v>95</v>
      </c>
    </row>
    <row r="16" spans="1:8" ht="15.5" x14ac:dyDescent="0.35">
      <c r="A16" s="1"/>
      <c r="D16">
        <v>98</v>
      </c>
    </row>
    <row r="17" spans="1:4" ht="15.5" x14ac:dyDescent="0.35">
      <c r="A17" s="1"/>
      <c r="D17">
        <v>103</v>
      </c>
    </row>
    <row r="18" spans="1:4" ht="15.5" x14ac:dyDescent="0.35">
      <c r="A18" s="1"/>
    </row>
    <row r="19" spans="1:4" ht="15.5" x14ac:dyDescent="0.35">
      <c r="A19" s="1"/>
    </row>
    <row r="21" spans="1:4" ht="15.5" x14ac:dyDescent="0.35">
      <c r="A21" s="3"/>
    </row>
    <row r="22" spans="1:4" ht="15.5" x14ac:dyDescent="0.35">
      <c r="A22" s="2"/>
    </row>
    <row r="23" spans="1:4" ht="15.5" x14ac:dyDescent="0.35">
      <c r="A23" s="2"/>
    </row>
    <row r="25" spans="1:4" ht="15.5" x14ac:dyDescent="0.35">
      <c r="A25" s="3"/>
    </row>
    <row r="26" spans="1:4" ht="15.5" x14ac:dyDescent="0.35">
      <c r="A26" s="2"/>
    </row>
    <row r="27" spans="1:4" ht="15.5" x14ac:dyDescent="0.35">
      <c r="A27" s="2"/>
    </row>
    <row r="28" spans="1:4" ht="15.5" x14ac:dyDescent="0.35">
      <c r="A28" s="2"/>
    </row>
    <row r="29" spans="1:4" ht="15.5" x14ac:dyDescent="0.35">
      <c r="A29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workbookViewId="0">
      <selection activeCell="C13" sqref="C13"/>
    </sheetView>
  </sheetViews>
  <sheetFormatPr defaultRowHeight="14.5" x14ac:dyDescent="0.35"/>
  <cols>
    <col min="1" max="1" width="44.453125" customWidth="1"/>
    <col min="2" max="2" width="50.26953125" customWidth="1"/>
    <col min="3" max="3" width="25.453125" customWidth="1"/>
    <col min="5" max="5" width="13.26953125" customWidth="1"/>
    <col min="6" max="6" width="13.453125" customWidth="1"/>
    <col min="9" max="9" width="14.81640625" customWidth="1"/>
  </cols>
  <sheetData>
    <row r="1" spans="1:8" ht="43.5" x14ac:dyDescent="0.35">
      <c r="A1" s="22" t="s">
        <v>4</v>
      </c>
      <c r="D1" t="s">
        <v>0</v>
      </c>
      <c r="E1" s="4" t="s">
        <v>2</v>
      </c>
      <c r="F1" s="4" t="s">
        <v>29</v>
      </c>
      <c r="G1" s="4" t="s">
        <v>1</v>
      </c>
      <c r="H1" s="4" t="s">
        <v>30</v>
      </c>
    </row>
    <row r="2" spans="1:8" ht="18.5" x14ac:dyDescent="0.45">
      <c r="A2" s="40" t="s">
        <v>93</v>
      </c>
      <c r="B2" s="13" t="s">
        <v>94</v>
      </c>
      <c r="E2">
        <v>95</v>
      </c>
      <c r="F2" s="4"/>
      <c r="G2" s="4"/>
      <c r="H2" s="4"/>
    </row>
    <row r="3" spans="1:8" x14ac:dyDescent="0.35">
      <c r="A3" t="s">
        <v>48</v>
      </c>
      <c r="B3" t="s">
        <v>95</v>
      </c>
      <c r="E3">
        <v>98</v>
      </c>
    </row>
    <row r="4" spans="1:8" x14ac:dyDescent="0.35">
      <c r="A4" s="6" t="s">
        <v>16</v>
      </c>
      <c r="B4" t="s">
        <v>96</v>
      </c>
      <c r="E4">
        <v>99</v>
      </c>
    </row>
    <row r="5" spans="1:8" x14ac:dyDescent="0.35">
      <c r="A5" s="6" t="s">
        <v>15</v>
      </c>
      <c r="B5" s="5" t="s">
        <v>97</v>
      </c>
      <c r="C5" s="5"/>
      <c r="E5">
        <v>112</v>
      </c>
    </row>
    <row r="6" spans="1:8" ht="15.5" x14ac:dyDescent="0.35">
      <c r="A6" s="1" t="s">
        <v>6</v>
      </c>
      <c r="B6" t="s">
        <v>98</v>
      </c>
      <c r="E6">
        <v>103</v>
      </c>
    </row>
    <row r="7" spans="1:8" ht="15.5" x14ac:dyDescent="0.35">
      <c r="A7" s="1" t="s">
        <v>8</v>
      </c>
      <c r="B7" t="s">
        <v>18</v>
      </c>
      <c r="E7">
        <v>105</v>
      </c>
    </row>
    <row r="8" spans="1:8" ht="15.5" x14ac:dyDescent="0.35">
      <c r="A8" s="1" t="s">
        <v>9</v>
      </c>
      <c r="B8" t="s">
        <v>19</v>
      </c>
      <c r="E8">
        <v>106</v>
      </c>
    </row>
    <row r="9" spans="1:8" ht="15.5" x14ac:dyDescent="0.35">
      <c r="A9" s="1" t="s">
        <v>14</v>
      </c>
      <c r="B9" t="s">
        <v>20</v>
      </c>
      <c r="E9">
        <v>109</v>
      </c>
    </row>
    <row r="10" spans="1:8" ht="15.5" x14ac:dyDescent="0.35">
      <c r="A10" s="1" t="s">
        <v>7</v>
      </c>
      <c r="B10" t="s">
        <v>21</v>
      </c>
      <c r="E10">
        <v>110</v>
      </c>
    </row>
    <row r="11" spans="1:8" ht="15.5" x14ac:dyDescent="0.35">
      <c r="A11" s="1" t="s">
        <v>10</v>
      </c>
      <c r="B11" t="s">
        <v>22</v>
      </c>
      <c r="E11">
        <v>111</v>
      </c>
    </row>
    <row r="12" spans="1:8" ht="15.5" x14ac:dyDescent="0.35">
      <c r="A12" s="1" t="s">
        <v>11</v>
      </c>
      <c r="E12">
        <v>112</v>
      </c>
    </row>
    <row r="13" spans="1:8" ht="15.5" x14ac:dyDescent="0.35">
      <c r="A13" s="1" t="s">
        <v>12</v>
      </c>
      <c r="B13" t="s">
        <v>23</v>
      </c>
      <c r="E13">
        <v>114</v>
      </c>
    </row>
    <row r="14" spans="1:8" ht="15.5" x14ac:dyDescent="0.35">
      <c r="A14" s="1" t="s">
        <v>13</v>
      </c>
      <c r="B14" t="s">
        <v>24</v>
      </c>
      <c r="E14">
        <v>95</v>
      </c>
    </row>
    <row r="15" spans="1:8" ht="15.5" x14ac:dyDescent="0.35">
      <c r="A15" s="1" t="s">
        <v>3</v>
      </c>
      <c r="B15" t="s">
        <v>25</v>
      </c>
      <c r="E15">
        <v>98</v>
      </c>
    </row>
    <row r="16" spans="1:8" x14ac:dyDescent="0.35">
      <c r="E16">
        <v>103</v>
      </c>
    </row>
    <row r="19" spans="1:3" ht="15.5" x14ac:dyDescent="0.35">
      <c r="A19" s="3" t="s">
        <v>26</v>
      </c>
      <c r="B19" t="s">
        <v>27</v>
      </c>
    </row>
    <row r="20" spans="1:3" ht="15.5" x14ac:dyDescent="0.35">
      <c r="A20" s="2" t="s">
        <v>33</v>
      </c>
      <c r="B20" t="s">
        <v>44</v>
      </c>
      <c r="C20" s="15" t="s">
        <v>57</v>
      </c>
    </row>
    <row r="21" spans="1:3" ht="15.5" x14ac:dyDescent="0.35">
      <c r="A21" s="2" t="s">
        <v>34</v>
      </c>
      <c r="B21" t="s">
        <v>45</v>
      </c>
      <c r="C21" s="15" t="s">
        <v>58</v>
      </c>
    </row>
    <row r="22" spans="1:3" ht="15.5" x14ac:dyDescent="0.35">
      <c r="A22" s="2" t="s">
        <v>41</v>
      </c>
      <c r="B22" t="s">
        <v>49</v>
      </c>
      <c r="C22" s="15" t="s">
        <v>59</v>
      </c>
    </row>
    <row r="23" spans="1:3" x14ac:dyDescent="0.35">
      <c r="A23" s="11" t="s">
        <v>46</v>
      </c>
      <c r="B23" t="s">
        <v>51</v>
      </c>
      <c r="C23" s="15" t="s">
        <v>60</v>
      </c>
    </row>
    <row r="24" spans="1:3" x14ac:dyDescent="0.35">
      <c r="A24" s="11" t="s">
        <v>47</v>
      </c>
      <c r="B24" t="s">
        <v>50</v>
      </c>
      <c r="C24" s="15" t="s">
        <v>61</v>
      </c>
    </row>
    <row r="25" spans="1:3" ht="15.5" x14ac:dyDescent="0.35">
      <c r="A25" s="2" t="s">
        <v>35</v>
      </c>
      <c r="B25" t="s">
        <v>52</v>
      </c>
    </row>
    <row r="26" spans="1:3" ht="15.5" x14ac:dyDescent="0.35">
      <c r="A26" s="2" t="s">
        <v>53</v>
      </c>
      <c r="B26" t="s">
        <v>54</v>
      </c>
    </row>
    <row r="27" spans="1:3" ht="15.5" x14ac:dyDescent="0.35">
      <c r="A27" s="2" t="s">
        <v>31</v>
      </c>
      <c r="B27" t="s">
        <v>55</v>
      </c>
    </row>
    <row r="28" spans="1:3" ht="15.5" x14ac:dyDescent="0.35">
      <c r="A28" s="2" t="s">
        <v>32</v>
      </c>
      <c r="B28" t="s">
        <v>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3"/>
  <sheetViews>
    <sheetView workbookViewId="0">
      <selection activeCell="J37" sqref="J36:L37"/>
    </sheetView>
  </sheetViews>
  <sheetFormatPr defaultRowHeight="14.5" x14ac:dyDescent="0.35"/>
  <cols>
    <col min="1" max="1" width="16.26953125" customWidth="1"/>
    <col min="2" max="6" width="20.7265625" customWidth="1"/>
    <col min="7" max="8" width="11.26953125" customWidth="1"/>
    <col min="9" max="14" width="20.7265625" customWidth="1"/>
  </cols>
  <sheetData>
    <row r="1" spans="1:42" ht="18.5" x14ac:dyDescent="0.45">
      <c r="A1" s="13" t="s">
        <v>4</v>
      </c>
      <c r="B1" s="24" t="s">
        <v>79</v>
      </c>
    </row>
    <row r="2" spans="1:42" ht="18.5" x14ac:dyDescent="0.45">
      <c r="A2" s="13"/>
      <c r="B2" s="24"/>
    </row>
    <row r="3" spans="1:42" ht="26" x14ac:dyDescent="0.6">
      <c r="A3" s="41" t="s">
        <v>87</v>
      </c>
      <c r="B3" s="41"/>
      <c r="C3" s="41"/>
      <c r="D3" s="41"/>
      <c r="E3" s="41"/>
      <c r="F3" s="41"/>
      <c r="AK3" s="38"/>
      <c r="AL3" s="33"/>
    </row>
    <row r="4" spans="1:42" ht="15" customHeight="1" x14ac:dyDescent="0.35">
      <c r="B4" s="25" t="s">
        <v>38</v>
      </c>
      <c r="C4" s="26" t="s">
        <v>77</v>
      </c>
      <c r="D4" s="26" t="s">
        <v>39</v>
      </c>
      <c r="E4" s="26" t="s">
        <v>85</v>
      </c>
      <c r="F4" s="26" t="s">
        <v>40</v>
      </c>
      <c r="H4" s="33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L4" s="37"/>
      <c r="AM4" s="37"/>
      <c r="AN4" s="37"/>
      <c r="AO4" s="37"/>
      <c r="AP4" s="37"/>
    </row>
    <row r="5" spans="1:42" ht="15" customHeight="1" x14ac:dyDescent="0.35">
      <c r="A5" s="14">
        <v>1990</v>
      </c>
      <c r="B5" s="39">
        <v>8991.8464771704366</v>
      </c>
      <c r="C5" s="39">
        <v>1526.4086990249355</v>
      </c>
      <c r="D5" s="39">
        <v>31287.069810340898</v>
      </c>
      <c r="E5" s="39">
        <v>1754.8573298407277</v>
      </c>
      <c r="F5" s="39">
        <v>37062.130259578931</v>
      </c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L5" s="37"/>
      <c r="AM5" s="37"/>
      <c r="AN5" s="37"/>
      <c r="AO5" s="37"/>
      <c r="AP5" s="37"/>
    </row>
    <row r="6" spans="1:42" ht="15" customHeight="1" x14ac:dyDescent="0.35">
      <c r="A6" s="14">
        <v>1991</v>
      </c>
      <c r="B6" s="39">
        <v>9538.6546313855506</v>
      </c>
      <c r="C6" s="39">
        <v>1645.6663663856568</v>
      </c>
      <c r="D6" s="39">
        <v>32646.561838147805</v>
      </c>
      <c r="E6" s="39">
        <v>1737.6150429748195</v>
      </c>
      <c r="F6" s="39">
        <v>36543.084922868729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L6" s="37"/>
      <c r="AM6" s="37"/>
      <c r="AN6" s="37"/>
      <c r="AO6" s="37"/>
      <c r="AP6" s="37"/>
    </row>
    <row r="7" spans="1:42" ht="15" customHeight="1" x14ac:dyDescent="0.35">
      <c r="A7" s="14">
        <v>1992</v>
      </c>
      <c r="B7" s="39">
        <v>10437.984886378654</v>
      </c>
      <c r="C7" s="39">
        <v>1856.7221805513573</v>
      </c>
      <c r="D7" s="39">
        <v>33022.575551893817</v>
      </c>
      <c r="E7" s="39">
        <v>1796.5323495145042</v>
      </c>
      <c r="F7" s="39">
        <v>37321.129036982064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L7" s="37"/>
      <c r="AM7" s="37"/>
      <c r="AN7" s="37"/>
      <c r="AO7" s="37"/>
      <c r="AP7" s="37"/>
    </row>
    <row r="8" spans="1:42" ht="15" customHeight="1" x14ac:dyDescent="0.35">
      <c r="A8" s="14">
        <v>1993</v>
      </c>
      <c r="B8" s="39">
        <v>10956.114555292226</v>
      </c>
      <c r="C8" s="39">
        <v>2090.0384095619106</v>
      </c>
      <c r="D8" s="39">
        <v>32492.518532995902</v>
      </c>
      <c r="E8" s="39">
        <v>1845.1490806647334</v>
      </c>
      <c r="F8" s="39">
        <v>37843.573281786397</v>
      </c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L8" s="37"/>
      <c r="AM8" s="37"/>
      <c r="AN8" s="37"/>
      <c r="AO8" s="37"/>
      <c r="AP8" s="37"/>
    </row>
    <row r="9" spans="1:42" ht="15" customHeight="1" x14ac:dyDescent="0.35">
      <c r="A9" s="14">
        <v>1994</v>
      </c>
      <c r="B9" s="39">
        <v>11336.784268909672</v>
      </c>
      <c r="C9" s="39">
        <v>2336.277720519271</v>
      </c>
      <c r="D9" s="39">
        <v>33175.708577463847</v>
      </c>
      <c r="E9" s="39">
        <v>1930.1130467977046</v>
      </c>
      <c r="F9" s="39">
        <v>38891.698195260702</v>
      </c>
      <c r="AL9" s="37"/>
      <c r="AM9" s="37"/>
      <c r="AN9" s="37"/>
      <c r="AO9" s="37"/>
      <c r="AP9" s="37"/>
    </row>
    <row r="10" spans="1:42" ht="15" customHeight="1" x14ac:dyDescent="0.35">
      <c r="A10" s="14">
        <v>1995</v>
      </c>
      <c r="B10" s="39">
        <v>12172.258558354104</v>
      </c>
      <c r="C10" s="39">
        <v>2564.071316516463</v>
      </c>
      <c r="D10" s="39">
        <v>33653.129635883488</v>
      </c>
      <c r="E10" s="39">
        <v>2036.7959288819097</v>
      </c>
      <c r="F10" s="39">
        <v>39476.265817525826</v>
      </c>
      <c r="AL10" s="37"/>
      <c r="AM10" s="37"/>
      <c r="AN10" s="37"/>
      <c r="AO10" s="37"/>
      <c r="AP10" s="37"/>
    </row>
    <row r="11" spans="1:42" ht="15" customHeight="1" x14ac:dyDescent="0.35">
      <c r="A11" s="14">
        <v>1996</v>
      </c>
      <c r="B11" s="39">
        <v>12819.897701994136</v>
      </c>
      <c r="C11" s="39">
        <v>2789.2528000615707</v>
      </c>
      <c r="D11" s="39">
        <v>33830.30565932866</v>
      </c>
      <c r="E11" s="39">
        <v>2149.3655038327693</v>
      </c>
      <c r="F11" s="39">
        <v>40500.795416045527</v>
      </c>
      <c r="AL11" s="37"/>
      <c r="AM11" s="37"/>
      <c r="AN11" s="37"/>
      <c r="AO11" s="37"/>
      <c r="AP11" s="37"/>
    </row>
    <row r="12" spans="1:42" ht="15" customHeight="1" x14ac:dyDescent="0.35">
      <c r="A12" s="14">
        <v>1997</v>
      </c>
      <c r="B12" s="39">
        <v>13587.506781727207</v>
      </c>
      <c r="C12" s="39">
        <v>3015.6996307825161</v>
      </c>
      <c r="D12" s="39">
        <v>34405.519209079568</v>
      </c>
      <c r="E12" s="39">
        <v>2194.9025896208459</v>
      </c>
      <c r="F12" s="39">
        <v>41811.638766802549</v>
      </c>
      <c r="AL12" s="37"/>
      <c r="AM12" s="37"/>
      <c r="AN12" s="37"/>
      <c r="AO12" s="37"/>
      <c r="AP12" s="37"/>
    </row>
    <row r="13" spans="1:42" ht="15" customHeight="1" x14ac:dyDescent="0.35">
      <c r="A13" s="14">
        <v>1998</v>
      </c>
      <c r="B13" s="39">
        <v>13991.423051150592</v>
      </c>
      <c r="C13" s="39">
        <v>3221.0026208184481</v>
      </c>
      <c r="D13" s="39">
        <v>35081.304207874004</v>
      </c>
      <c r="E13" s="39">
        <v>2288.0478390304315</v>
      </c>
      <c r="F13" s="39">
        <v>43166.081849291753</v>
      </c>
      <c r="AL13" s="37"/>
      <c r="AM13" s="37"/>
      <c r="AN13" s="37"/>
      <c r="AO13" s="37"/>
      <c r="AP13" s="37"/>
    </row>
    <row r="14" spans="1:42" ht="15" customHeight="1" x14ac:dyDescent="0.35">
      <c r="A14" s="14">
        <v>1999</v>
      </c>
      <c r="B14" s="39">
        <v>13758.914433401838</v>
      </c>
      <c r="C14" s="39">
        <v>3438.0746850209202</v>
      </c>
      <c r="D14" s="39">
        <v>35755.299307440575</v>
      </c>
      <c r="E14" s="39">
        <v>2445.751078510244</v>
      </c>
      <c r="F14" s="39">
        <v>44672.549414209912</v>
      </c>
      <c r="AL14" s="37"/>
      <c r="AM14" s="37"/>
      <c r="AN14" s="37"/>
      <c r="AO14" s="37"/>
      <c r="AP14" s="37"/>
    </row>
    <row r="15" spans="1:42" ht="15" customHeight="1" x14ac:dyDescent="0.35">
      <c r="A15" s="14">
        <v>2000</v>
      </c>
      <c r="B15" s="39">
        <v>14315.426057070139</v>
      </c>
      <c r="C15" s="39">
        <v>3700.743647868424</v>
      </c>
      <c r="D15" s="39">
        <v>36764.562926897437</v>
      </c>
      <c r="E15" s="39">
        <v>2495.046632848685</v>
      </c>
      <c r="F15" s="39">
        <v>45986.052710316617</v>
      </c>
      <c r="AL15" s="37"/>
      <c r="AM15" s="37"/>
      <c r="AN15" s="37"/>
      <c r="AO15" s="37"/>
      <c r="AP15" s="37"/>
    </row>
    <row r="16" spans="1:42" ht="15" customHeight="1" x14ac:dyDescent="0.35">
      <c r="A16" s="14">
        <v>2001</v>
      </c>
      <c r="B16" s="39">
        <v>14613.803869845817</v>
      </c>
      <c r="C16" s="39">
        <v>3980.364498281459</v>
      </c>
      <c r="D16" s="39">
        <v>37325.052547064559</v>
      </c>
      <c r="E16" s="39">
        <v>2570.4278870398339</v>
      </c>
      <c r="F16" s="39">
        <v>45977.549991371394</v>
      </c>
      <c r="AL16" s="37"/>
      <c r="AM16" s="37"/>
      <c r="AN16" s="37"/>
      <c r="AO16" s="37"/>
      <c r="AP16" s="37"/>
    </row>
    <row r="17" spans="1:42" ht="15" customHeight="1" x14ac:dyDescent="0.35">
      <c r="A17" s="14">
        <v>2002</v>
      </c>
      <c r="B17" s="39">
        <v>14895.540192320816</v>
      </c>
      <c r="C17" s="39">
        <v>4314.7913425632214</v>
      </c>
      <c r="D17" s="39">
        <v>37262.351287556223</v>
      </c>
      <c r="E17" s="39">
        <v>2623.3302785098849</v>
      </c>
      <c r="F17" s="39">
        <v>46366.577974492793</v>
      </c>
      <c r="G17" s="12"/>
      <c r="H17" s="12"/>
      <c r="I17" s="12"/>
      <c r="AL17" s="37"/>
      <c r="AM17" s="37"/>
      <c r="AN17" s="37"/>
      <c r="AO17" s="37"/>
      <c r="AP17" s="37"/>
    </row>
    <row r="18" spans="1:42" ht="15" customHeight="1" x14ac:dyDescent="0.35">
      <c r="A18" s="14">
        <v>2003</v>
      </c>
      <c r="B18" s="39">
        <v>15332.297027913735</v>
      </c>
      <c r="C18" s="39">
        <v>4718.3263460535318</v>
      </c>
      <c r="D18" s="39">
        <v>36977.346007648644</v>
      </c>
      <c r="E18" s="39">
        <v>2783.004355245565</v>
      </c>
      <c r="F18" s="39">
        <v>47260.041936800881</v>
      </c>
      <c r="AL18" s="37"/>
      <c r="AM18" s="37"/>
      <c r="AN18" s="37"/>
      <c r="AO18" s="37"/>
      <c r="AP18" s="37"/>
    </row>
    <row r="19" spans="1:42" ht="15" customHeight="1" x14ac:dyDescent="0.35">
      <c r="A19" s="14">
        <v>2004</v>
      </c>
      <c r="B19" s="39">
        <v>16258.388945578694</v>
      </c>
      <c r="C19" s="39">
        <v>5164.6410945718708</v>
      </c>
      <c r="D19" s="39">
        <v>37418.092499657898</v>
      </c>
      <c r="E19" s="39">
        <v>2955.2048237693612</v>
      </c>
      <c r="F19" s="39">
        <v>48597.337362224775</v>
      </c>
      <c r="AL19" s="37"/>
      <c r="AM19" s="37"/>
      <c r="AN19" s="37"/>
      <c r="AO19" s="37"/>
      <c r="AP19" s="37"/>
    </row>
    <row r="20" spans="1:42" ht="15" customHeight="1" x14ac:dyDescent="0.35">
      <c r="A20" s="14">
        <v>2005</v>
      </c>
      <c r="B20" s="39">
        <v>17007.579821909225</v>
      </c>
      <c r="C20" s="39">
        <v>5719.4553659953935</v>
      </c>
      <c r="D20" s="39">
        <v>37703.932939940591</v>
      </c>
      <c r="E20" s="39">
        <v>3178.8287237526506</v>
      </c>
      <c r="F20" s="39">
        <v>49762.237901361877</v>
      </c>
      <c r="AL20" s="37"/>
      <c r="AM20" s="37"/>
      <c r="AN20" s="37"/>
      <c r="AO20" s="37"/>
      <c r="AP20" s="37"/>
    </row>
    <row r="21" spans="1:42" ht="15" customHeight="1" x14ac:dyDescent="0.35">
      <c r="A21" s="14">
        <v>2006</v>
      </c>
      <c r="B21" s="39">
        <v>17890.599720925085</v>
      </c>
      <c r="C21" s="39">
        <v>6411.0425444815019</v>
      </c>
      <c r="D21" s="39">
        <v>39143.166243576437</v>
      </c>
      <c r="E21" s="39">
        <v>3419.9311073539275</v>
      </c>
      <c r="F21" s="39">
        <v>50598.948359584254</v>
      </c>
      <c r="AL21" s="37"/>
      <c r="AM21" s="37"/>
      <c r="AN21" s="37"/>
      <c r="AO21" s="37"/>
      <c r="AP21" s="37"/>
    </row>
    <row r="22" spans="1:42" ht="15" customHeight="1" x14ac:dyDescent="0.35">
      <c r="A22" s="14">
        <v>2007</v>
      </c>
      <c r="B22" s="39">
        <v>18572.568388168056</v>
      </c>
      <c r="C22" s="39">
        <v>7285.2744148090796</v>
      </c>
      <c r="D22" s="39">
        <v>40473.527449889596</v>
      </c>
      <c r="E22" s="39">
        <v>3698.7774904262901</v>
      </c>
      <c r="F22" s="39">
        <v>51011.425026308541</v>
      </c>
      <c r="AL22" s="37"/>
      <c r="AM22" s="37"/>
      <c r="AN22" s="37"/>
      <c r="AO22" s="37"/>
      <c r="AP22" s="37"/>
    </row>
    <row r="23" spans="1:42" ht="15" customHeight="1" x14ac:dyDescent="0.35">
      <c r="A23" s="14">
        <v>2008</v>
      </c>
      <c r="B23" s="39">
        <v>19031.616429781803</v>
      </c>
      <c r="C23" s="39">
        <v>7947.7879524008686</v>
      </c>
      <c r="D23" s="39">
        <v>40989.443114859874</v>
      </c>
      <c r="E23" s="39">
        <v>3786.6326768115314</v>
      </c>
      <c r="F23" s="39">
        <v>50383.840560192621</v>
      </c>
      <c r="AL23" s="37"/>
      <c r="AM23" s="37"/>
      <c r="AN23" s="37"/>
      <c r="AO23" s="37"/>
      <c r="AP23" s="37"/>
    </row>
    <row r="24" spans="1:42" ht="15" customHeight="1" x14ac:dyDescent="0.35">
      <c r="A24" s="14">
        <v>2009</v>
      </c>
      <c r="B24" s="39">
        <v>18547.461534309292</v>
      </c>
      <c r="C24" s="39">
        <v>8651.7259012803388</v>
      </c>
      <c r="D24" s="39">
        <v>38784.452482490604</v>
      </c>
      <c r="E24" s="39">
        <v>4049.8051147134756</v>
      </c>
      <c r="F24" s="39">
        <v>48557.867644527571</v>
      </c>
      <c r="AL24" s="37"/>
      <c r="AM24" s="37"/>
      <c r="AN24" s="37"/>
      <c r="AO24" s="37"/>
      <c r="AP24" s="37"/>
    </row>
    <row r="25" spans="1:42" ht="15" customHeight="1" x14ac:dyDescent="0.35">
      <c r="A25" s="14">
        <v>2010</v>
      </c>
      <c r="B25" s="39">
        <v>19442.050315463486</v>
      </c>
      <c r="C25" s="39">
        <v>9525.8184833916384</v>
      </c>
      <c r="D25" s="39">
        <v>40428.721030761706</v>
      </c>
      <c r="E25" s="39">
        <v>4404.6970053038667</v>
      </c>
      <c r="F25" s="39">
        <v>49374.178885179739</v>
      </c>
      <c r="AL25" s="37"/>
      <c r="AM25" s="37"/>
      <c r="AN25" s="37"/>
      <c r="AO25" s="37"/>
      <c r="AP25" s="37"/>
    </row>
    <row r="26" spans="1:42" ht="15" customHeight="1" x14ac:dyDescent="0.35">
      <c r="A26" s="14">
        <v>2011</v>
      </c>
      <c r="B26" s="39">
        <v>20437.704525922989</v>
      </c>
      <c r="C26" s="39">
        <v>10384.366598940645</v>
      </c>
      <c r="D26" s="39">
        <v>42692.519756642389</v>
      </c>
      <c r="E26" s="39">
        <v>4635.8791365884881</v>
      </c>
      <c r="F26" s="39">
        <v>49793.713524920146</v>
      </c>
      <c r="AL26" s="37"/>
      <c r="AM26" s="37"/>
      <c r="AN26" s="37"/>
      <c r="AO26" s="37"/>
      <c r="AP26" s="37"/>
    </row>
    <row r="27" spans="1:42" ht="15" customHeight="1" x14ac:dyDescent="0.35">
      <c r="A27" s="14">
        <v>2012</v>
      </c>
      <c r="B27" s="39">
        <v>21330.239910907298</v>
      </c>
      <c r="C27" s="39">
        <v>11145.751575493468</v>
      </c>
      <c r="D27" s="39">
        <v>42822.099403579661</v>
      </c>
      <c r="E27" s="39">
        <v>4827.5596557662011</v>
      </c>
      <c r="F27" s="39">
        <v>50520.348289879024</v>
      </c>
      <c r="AL27" s="37"/>
      <c r="AM27" s="37"/>
      <c r="AN27" s="37"/>
      <c r="AO27" s="37"/>
      <c r="AP27" s="37"/>
    </row>
    <row r="28" spans="1:42" ht="15" customHeight="1" x14ac:dyDescent="0.35">
      <c r="A28" s="14">
        <v>2013</v>
      </c>
      <c r="B28" s="39">
        <v>21998.307145432398</v>
      </c>
      <c r="C28" s="39">
        <v>11951.24795916079</v>
      </c>
      <c r="D28" s="39">
        <v>42914.476112665543</v>
      </c>
      <c r="E28" s="39">
        <v>5073.6054893339633</v>
      </c>
      <c r="F28" s="39">
        <v>51003.685990415113</v>
      </c>
      <c r="AL28" s="37"/>
      <c r="AM28" s="37"/>
      <c r="AN28" s="37"/>
      <c r="AO28" s="37"/>
      <c r="AP28" s="37"/>
    </row>
    <row r="29" spans="1:42" ht="15" customHeight="1" x14ac:dyDescent="0.35">
      <c r="A29" s="14">
        <v>2014</v>
      </c>
      <c r="B29" s="39">
        <v>22195.274371361666</v>
      </c>
      <c r="C29" s="39">
        <v>12758.64778925899</v>
      </c>
      <c r="D29" s="39">
        <v>43560.619244077549</v>
      </c>
      <c r="E29" s="39">
        <v>5385.1418140670285</v>
      </c>
      <c r="F29" s="39">
        <v>51921.984639138376</v>
      </c>
      <c r="AL29" s="37"/>
      <c r="AM29" s="37"/>
      <c r="AN29" s="37"/>
      <c r="AO29" s="37"/>
      <c r="AP29" s="37"/>
    </row>
    <row r="30" spans="1:42" ht="15" customHeight="1" x14ac:dyDescent="0.35">
      <c r="A30" s="14">
        <v>2015</v>
      </c>
      <c r="B30" s="39">
        <v>22516.607857512488</v>
      </c>
      <c r="C30" s="39">
        <v>13569.891526732428</v>
      </c>
      <c r="D30" s="39">
        <v>43937.947131727815</v>
      </c>
      <c r="E30" s="39">
        <v>5756.6646648930719</v>
      </c>
      <c r="F30" s="39">
        <v>53005.636146462741</v>
      </c>
      <c r="AL30" s="37"/>
      <c r="AM30" s="37"/>
      <c r="AN30" s="37"/>
      <c r="AO30" s="37"/>
      <c r="AP30" s="37"/>
    </row>
    <row r="31" spans="1:42" ht="15" customHeight="1" x14ac:dyDescent="0.35">
      <c r="A31" s="14">
        <v>2016</v>
      </c>
      <c r="B31" s="39">
        <v>22614.39366671622</v>
      </c>
      <c r="C31" s="39">
        <v>14400.885063056063</v>
      </c>
      <c r="D31" s="39">
        <v>44431.822837994405</v>
      </c>
      <c r="E31" s="39">
        <v>6095.7227959033635</v>
      </c>
      <c r="F31" s="39">
        <v>53399.359167362294</v>
      </c>
      <c r="AL31" s="37"/>
      <c r="AM31" s="37"/>
      <c r="AN31" s="37"/>
      <c r="AO31" s="37"/>
      <c r="AP31" s="37"/>
    </row>
    <row r="32" spans="1:42" ht="15" customHeight="1" x14ac:dyDescent="0.35">
      <c r="A32" s="14">
        <v>2017</v>
      </c>
      <c r="B32" s="39">
        <v>22767.037191242332</v>
      </c>
      <c r="C32" s="39">
        <v>15308.712122904964</v>
      </c>
      <c r="D32" s="39">
        <v>45229.245294703192</v>
      </c>
      <c r="E32" s="39">
        <v>6426.674406345991</v>
      </c>
      <c r="F32" s="39">
        <v>54225.446123162117</v>
      </c>
    </row>
    <row r="33" spans="1:14" ht="15" customHeight="1" x14ac:dyDescent="0.35">
      <c r="B33" s="23"/>
      <c r="C33" s="23"/>
      <c r="D33" s="23"/>
      <c r="E33" s="23"/>
      <c r="F33" s="23"/>
    </row>
    <row r="34" spans="1:14" ht="15" customHeight="1" x14ac:dyDescent="0.35">
      <c r="B34" t="s">
        <v>78</v>
      </c>
      <c r="C34" s="23"/>
      <c r="D34" s="23"/>
      <c r="E34" s="23"/>
      <c r="F34" s="23"/>
    </row>
    <row r="35" spans="1:14" ht="15" customHeight="1" x14ac:dyDescent="0.35">
      <c r="B35" s="23"/>
      <c r="C35" s="23"/>
      <c r="D35" s="23"/>
      <c r="E35" s="23"/>
      <c r="F35" s="23"/>
    </row>
    <row r="36" spans="1:14" ht="15" customHeight="1" x14ac:dyDescent="0.35">
      <c r="B36" s="23"/>
      <c r="C36" s="23"/>
      <c r="D36" s="23"/>
      <c r="E36" s="23"/>
      <c r="F36" s="23"/>
    </row>
    <row r="37" spans="1:14" ht="15" customHeight="1" x14ac:dyDescent="0.35">
      <c r="B37" s="23"/>
      <c r="C37" s="23"/>
      <c r="D37" s="23"/>
      <c r="E37" s="23"/>
      <c r="F37" s="23"/>
    </row>
    <row r="38" spans="1:14" ht="15" customHeight="1" x14ac:dyDescent="0.35"/>
    <row r="39" spans="1:14" ht="15" customHeight="1" x14ac:dyDescent="0.35"/>
    <row r="40" spans="1:14" ht="15" customHeight="1" x14ac:dyDescent="0.35"/>
    <row r="41" spans="1:14" ht="15" customHeight="1" x14ac:dyDescent="0.35"/>
    <row r="42" spans="1:14" ht="15" customHeight="1" x14ac:dyDescent="0.45">
      <c r="B42" s="13" t="s">
        <v>84</v>
      </c>
      <c r="J42" s="13" t="s">
        <v>80</v>
      </c>
    </row>
    <row r="43" spans="1:14" ht="15" customHeight="1" x14ac:dyDescent="0.35">
      <c r="B43" s="25" t="s">
        <v>38</v>
      </c>
      <c r="C43" s="26" t="s">
        <v>77</v>
      </c>
      <c r="D43" s="26" t="s">
        <v>39</v>
      </c>
      <c r="E43" s="26" t="s">
        <v>85</v>
      </c>
      <c r="F43" s="26" t="s">
        <v>40</v>
      </c>
      <c r="J43" s="25" t="s">
        <v>38</v>
      </c>
      <c r="K43" s="26" t="s">
        <v>77</v>
      </c>
      <c r="L43" s="26" t="s">
        <v>39</v>
      </c>
      <c r="M43" s="26" t="s">
        <v>85</v>
      </c>
      <c r="N43" s="26" t="s">
        <v>40</v>
      </c>
    </row>
    <row r="44" spans="1:14" ht="15" customHeight="1" x14ac:dyDescent="0.45">
      <c r="A44">
        <v>1990</v>
      </c>
      <c r="B44" s="13"/>
      <c r="I44">
        <v>1990</v>
      </c>
      <c r="J44" s="13"/>
    </row>
    <row r="45" spans="1:14" ht="15" customHeight="1" x14ac:dyDescent="0.35">
      <c r="A45">
        <v>1991</v>
      </c>
      <c r="B45" s="28">
        <f t="shared" ref="B45:F54" si="0">B6/B5</f>
        <v>1.0608115536228755</v>
      </c>
      <c r="C45" s="28">
        <f t="shared" si="0"/>
        <v>1.0781295779019753</v>
      </c>
      <c r="D45" s="28">
        <f t="shared" si="0"/>
        <v>1.0434522004153157</v>
      </c>
      <c r="E45" s="28">
        <f t="shared" si="0"/>
        <v>0.99017453637243935</v>
      </c>
      <c r="F45" s="28">
        <f t="shared" si="0"/>
        <v>0.98599526435542517</v>
      </c>
      <c r="I45">
        <v>1991</v>
      </c>
      <c r="J45" s="28">
        <f t="shared" ref="J45:J71" si="1">B45-1</f>
        <v>6.0811553622875492E-2</v>
      </c>
      <c r="K45" s="28">
        <f t="shared" ref="K45:K71" si="2">C45-1</f>
        <v>7.8129577901975278E-2</v>
      </c>
      <c r="L45" s="28">
        <f t="shared" ref="L45:L71" si="3">D45-1</f>
        <v>4.3452200415315723E-2</v>
      </c>
      <c r="M45" s="28">
        <f t="shared" ref="M45:M71" si="4">E45-1</f>
        <v>-9.8254636275606488E-3</v>
      </c>
      <c r="N45" s="28">
        <f t="shared" ref="N45" si="5">F45-1</f>
        <v>-1.4004735644574828E-2</v>
      </c>
    </row>
    <row r="46" spans="1:14" ht="15" customHeight="1" x14ac:dyDescent="0.35">
      <c r="A46">
        <v>1992</v>
      </c>
      <c r="B46" s="28">
        <f t="shared" si="0"/>
        <v>1.0942827148845486</v>
      </c>
      <c r="C46" s="28">
        <f t="shared" si="0"/>
        <v>1.1282494547356146</v>
      </c>
      <c r="D46" s="28">
        <f t="shared" si="0"/>
        <v>1.011517712511663</v>
      </c>
      <c r="E46" s="28">
        <f t="shared" si="0"/>
        <v>1.0339069961312131</v>
      </c>
      <c r="F46" s="28">
        <f t="shared" si="0"/>
        <v>1.0212911448432869</v>
      </c>
      <c r="I46">
        <v>1992</v>
      </c>
      <c r="J46" s="28">
        <f t="shared" si="1"/>
        <v>9.4282714884548646E-2</v>
      </c>
      <c r="K46" s="28">
        <f t="shared" si="2"/>
        <v>0.12824945473561455</v>
      </c>
      <c r="L46" s="28">
        <f t="shared" si="3"/>
        <v>1.1517712511663003E-2</v>
      </c>
      <c r="M46" s="28">
        <f t="shared" si="4"/>
        <v>3.3906996131213063E-2</v>
      </c>
      <c r="N46" s="28">
        <f>F46-1</f>
        <v>2.1291144843286869E-2</v>
      </c>
    </row>
    <row r="47" spans="1:14" ht="15" customHeight="1" x14ac:dyDescent="0.35">
      <c r="A47">
        <v>1993</v>
      </c>
      <c r="B47" s="28">
        <f t="shared" si="0"/>
        <v>1.0496388598521273</v>
      </c>
      <c r="C47" s="28">
        <f t="shared" si="0"/>
        <v>1.125660279957053</v>
      </c>
      <c r="D47" s="28">
        <f t="shared" si="0"/>
        <v>0.98394864694714834</v>
      </c>
      <c r="E47" s="28">
        <f t="shared" si="0"/>
        <v>1.0270614281804431</v>
      </c>
      <c r="F47" s="28">
        <f t="shared" si="0"/>
        <v>1.0139986184310403</v>
      </c>
      <c r="I47">
        <v>1993</v>
      </c>
      <c r="J47" s="28">
        <f t="shared" si="1"/>
        <v>4.9638859852127348E-2</v>
      </c>
      <c r="K47" s="28">
        <f t="shared" si="2"/>
        <v>0.12566027995705298</v>
      </c>
      <c r="L47" s="28">
        <f t="shared" si="3"/>
        <v>-1.6051353052851658E-2</v>
      </c>
      <c r="M47" s="28">
        <f t="shared" si="4"/>
        <v>2.7061428180443103E-2</v>
      </c>
      <c r="N47" s="28">
        <f>F47-1</f>
        <v>1.3998618431040333E-2</v>
      </c>
    </row>
    <row r="48" spans="1:14" ht="15" customHeight="1" x14ac:dyDescent="0.35">
      <c r="A48">
        <v>1994</v>
      </c>
      <c r="B48" s="28">
        <f t="shared" si="0"/>
        <v>1.0347449555858803</v>
      </c>
      <c r="C48" s="28">
        <f t="shared" si="0"/>
        <v>1.1178156869418368</v>
      </c>
      <c r="D48" s="28">
        <f t="shared" si="0"/>
        <v>1.0210260723179758</v>
      </c>
      <c r="E48" s="28">
        <f t="shared" si="0"/>
        <v>1.0460472094224289</v>
      </c>
      <c r="F48" s="28">
        <f t="shared" si="0"/>
        <v>1.0276962459562125</v>
      </c>
      <c r="I48">
        <v>1994</v>
      </c>
      <c r="J48" s="28">
        <f t="shared" si="1"/>
        <v>3.4744955585880311E-2</v>
      </c>
      <c r="K48" s="28">
        <f t="shared" si="2"/>
        <v>0.11781568694183675</v>
      </c>
      <c r="L48" s="28">
        <f t="shared" si="3"/>
        <v>2.1026072317975819E-2</v>
      </c>
      <c r="M48" s="28">
        <f t="shared" si="4"/>
        <v>4.6047209422428903E-2</v>
      </c>
      <c r="N48" s="28">
        <f>F48-1</f>
        <v>2.7696245956212451E-2</v>
      </c>
    </row>
    <row r="49" spans="1:14" ht="15" customHeight="1" x14ac:dyDescent="0.35">
      <c r="A49">
        <v>1995</v>
      </c>
      <c r="B49" s="28">
        <f t="shared" si="0"/>
        <v>1.0736958796804188</v>
      </c>
      <c r="C49" s="28">
        <f t="shared" si="0"/>
        <v>1.0975027900135783</v>
      </c>
      <c r="D49" s="28">
        <f t="shared" si="0"/>
        <v>1.0143906815827275</v>
      </c>
      <c r="E49" s="28">
        <f t="shared" si="0"/>
        <v>1.055272867183197</v>
      </c>
      <c r="F49" s="28">
        <f t="shared" si="0"/>
        <v>1.0150306530542901</v>
      </c>
      <c r="I49">
        <v>1995</v>
      </c>
      <c r="J49" s="28">
        <f t="shared" si="1"/>
        <v>7.3695879680418797E-2</v>
      </c>
      <c r="K49" s="28">
        <f t="shared" si="2"/>
        <v>9.7502790013578311E-2</v>
      </c>
      <c r="L49" s="28">
        <f t="shared" si="3"/>
        <v>1.4390681582727494E-2</v>
      </c>
      <c r="M49" s="28">
        <f t="shared" si="4"/>
        <v>5.5272867183197016E-2</v>
      </c>
      <c r="N49" s="28">
        <f t="shared" ref="N49:N71" si="6">F49-1</f>
        <v>1.5030653054290077E-2</v>
      </c>
    </row>
    <row r="50" spans="1:14" ht="15" customHeight="1" x14ac:dyDescent="0.35">
      <c r="A50">
        <v>1996</v>
      </c>
      <c r="B50" s="28">
        <f t="shared" si="0"/>
        <v>1.0532061605933882</v>
      </c>
      <c r="C50" s="28">
        <f t="shared" si="0"/>
        <v>1.0878218488286973</v>
      </c>
      <c r="D50" s="28">
        <f t="shared" si="0"/>
        <v>1.0052647710736613</v>
      </c>
      <c r="E50" s="28">
        <f t="shared" si="0"/>
        <v>1.0552679693407745</v>
      </c>
      <c r="F50" s="28">
        <f t="shared" si="0"/>
        <v>1.0259530524810898</v>
      </c>
      <c r="I50">
        <v>1996</v>
      </c>
      <c r="J50" s="28">
        <f t="shared" si="1"/>
        <v>5.320616059338823E-2</v>
      </c>
      <c r="K50" s="28">
        <f t="shared" si="2"/>
        <v>8.7821848828697258E-2</v>
      </c>
      <c r="L50" s="28">
        <f t="shared" si="3"/>
        <v>5.2647710736613007E-3</v>
      </c>
      <c r="M50" s="28">
        <f t="shared" si="4"/>
        <v>5.5267969340774492E-2</v>
      </c>
      <c r="N50" s="28">
        <f t="shared" si="6"/>
        <v>2.5953052481089811E-2</v>
      </c>
    </row>
    <row r="51" spans="1:14" ht="15" customHeight="1" x14ac:dyDescent="0.35">
      <c r="A51">
        <v>1997</v>
      </c>
      <c r="B51" s="28">
        <f t="shared" si="0"/>
        <v>1.0598763810427028</v>
      </c>
      <c r="C51" s="28">
        <f t="shared" si="0"/>
        <v>1.0811854811854797</v>
      </c>
      <c r="D51" s="28">
        <f t="shared" si="0"/>
        <v>1.0170029072614155</v>
      </c>
      <c r="E51" s="28">
        <f t="shared" si="0"/>
        <v>1.0211862922834085</v>
      </c>
      <c r="F51" s="28">
        <f t="shared" si="0"/>
        <v>1.0323658668253635</v>
      </c>
      <c r="I51">
        <v>1997</v>
      </c>
      <c r="J51" s="28">
        <f t="shared" si="1"/>
        <v>5.9876381042702764E-2</v>
      </c>
      <c r="K51" s="28">
        <f t="shared" si="2"/>
        <v>8.1185481185479746E-2</v>
      </c>
      <c r="L51" s="28">
        <f t="shared" si="3"/>
        <v>1.7002907261415512E-2</v>
      </c>
      <c r="M51" s="28">
        <f t="shared" si="4"/>
        <v>2.1186292283408514E-2</v>
      </c>
      <c r="N51" s="28">
        <f t="shared" si="6"/>
        <v>3.2365866825363465E-2</v>
      </c>
    </row>
    <row r="52" spans="1:14" ht="15" customHeight="1" x14ac:dyDescent="0.35">
      <c r="A52">
        <v>1998</v>
      </c>
      <c r="B52" s="28">
        <f t="shared" si="0"/>
        <v>1.0297270335104143</v>
      </c>
      <c r="C52" s="28">
        <f t="shared" si="0"/>
        <v>1.068078063193137</v>
      </c>
      <c r="D52" s="28">
        <f t="shared" si="0"/>
        <v>1.0196417613897277</v>
      </c>
      <c r="E52" s="28">
        <f t="shared" si="0"/>
        <v>1.0424370766384106</v>
      </c>
      <c r="F52" s="28">
        <f t="shared" si="0"/>
        <v>1.0323939248122607</v>
      </c>
      <c r="I52">
        <v>1998</v>
      </c>
      <c r="J52" s="28">
        <f t="shared" si="1"/>
        <v>2.972703351041428E-2</v>
      </c>
      <c r="K52" s="28">
        <f t="shared" si="2"/>
        <v>6.8078063193137028E-2</v>
      </c>
      <c r="L52" s="28">
        <f t="shared" si="3"/>
        <v>1.964176138972773E-2</v>
      </c>
      <c r="M52" s="28">
        <f t="shared" si="4"/>
        <v>4.2437076638410565E-2</v>
      </c>
      <c r="N52" s="28">
        <f t="shared" si="6"/>
        <v>3.2393924812260666E-2</v>
      </c>
    </row>
    <row r="53" spans="1:14" ht="15" customHeight="1" x14ac:dyDescent="0.35">
      <c r="A53">
        <v>1999</v>
      </c>
      <c r="B53" s="28">
        <f t="shared" si="0"/>
        <v>0.98338206078833179</v>
      </c>
      <c r="C53" s="28">
        <f t="shared" si="0"/>
        <v>1.0673927002727228</v>
      </c>
      <c r="D53" s="28">
        <f t="shared" si="0"/>
        <v>1.0192123729372438</v>
      </c>
      <c r="E53" s="28">
        <f t="shared" si="0"/>
        <v>1.0689247999056872</v>
      </c>
      <c r="F53" s="28">
        <f t="shared" si="0"/>
        <v>1.0348993353202123</v>
      </c>
      <c r="I53">
        <v>1999</v>
      </c>
      <c r="J53" s="28">
        <f t="shared" si="1"/>
        <v>-1.6617939211668209E-2</v>
      </c>
      <c r="K53" s="28">
        <f t="shared" si="2"/>
        <v>6.7392700272722816E-2</v>
      </c>
      <c r="L53" s="28">
        <f t="shared" si="3"/>
        <v>1.921237293724376E-2</v>
      </c>
      <c r="M53" s="28">
        <f t="shared" si="4"/>
        <v>6.8924799905687228E-2</v>
      </c>
      <c r="N53" s="28">
        <f t="shared" si="6"/>
        <v>3.4899335320212277E-2</v>
      </c>
    </row>
    <row r="54" spans="1:14" ht="15" customHeight="1" x14ac:dyDescent="0.35">
      <c r="A54">
        <v>2000</v>
      </c>
      <c r="B54" s="28">
        <f t="shared" si="0"/>
        <v>1.0404473497064046</v>
      </c>
      <c r="C54" s="28">
        <f t="shared" si="0"/>
        <v>1.0764000165534233</v>
      </c>
      <c r="D54" s="28">
        <f t="shared" si="0"/>
        <v>1.0282269660443546</v>
      </c>
      <c r="E54" s="28">
        <f t="shared" si="0"/>
        <v>1.0201555893286032</v>
      </c>
      <c r="F54" s="28">
        <f t="shared" si="0"/>
        <v>1.0294029177499526</v>
      </c>
      <c r="I54">
        <v>2000</v>
      </c>
      <c r="J54" s="28">
        <f t="shared" si="1"/>
        <v>4.0447349706404623E-2</v>
      </c>
      <c r="K54" s="28">
        <f t="shared" si="2"/>
        <v>7.6400016553423322E-2</v>
      </c>
      <c r="L54" s="28">
        <f t="shared" si="3"/>
        <v>2.8226966044354596E-2</v>
      </c>
      <c r="M54" s="28">
        <f t="shared" si="4"/>
        <v>2.0155589328603174E-2</v>
      </c>
      <c r="N54" s="28">
        <f t="shared" si="6"/>
        <v>2.9402917749952628E-2</v>
      </c>
    </row>
    <row r="55" spans="1:14" ht="15" customHeight="1" x14ac:dyDescent="0.35">
      <c r="A55">
        <v>2001</v>
      </c>
      <c r="B55" s="28">
        <f t="shared" ref="B55:F64" si="7">B16/B15</f>
        <v>1.0208430969211926</v>
      </c>
      <c r="C55" s="28">
        <f t="shared" si="7"/>
        <v>1.0755580167175569</v>
      </c>
      <c r="D55" s="28">
        <f t="shared" si="7"/>
        <v>1.0152453769484924</v>
      </c>
      <c r="E55" s="28">
        <f t="shared" si="7"/>
        <v>1.030212362846735</v>
      </c>
      <c r="F55" s="28">
        <f t="shared" si="7"/>
        <v>0.99981510222243286</v>
      </c>
      <c r="I55">
        <v>2001</v>
      </c>
      <c r="J55" s="28">
        <f t="shared" si="1"/>
        <v>2.0843096921192572E-2</v>
      </c>
      <c r="K55" s="28">
        <f t="shared" si="2"/>
        <v>7.5558016717556908E-2</v>
      </c>
      <c r="L55" s="28">
        <f t="shared" si="3"/>
        <v>1.5245376948492373E-2</v>
      </c>
      <c r="M55" s="28">
        <f t="shared" si="4"/>
        <v>3.0212362846735008E-2</v>
      </c>
      <c r="N55" s="28">
        <f t="shared" si="6"/>
        <v>-1.8489777756713899E-4</v>
      </c>
    </row>
    <row r="56" spans="1:14" ht="15" customHeight="1" x14ac:dyDescent="0.35">
      <c r="A56">
        <v>2002</v>
      </c>
      <c r="B56" s="28">
        <f t="shared" si="7"/>
        <v>1.0192787808693899</v>
      </c>
      <c r="C56" s="28">
        <f t="shared" si="7"/>
        <v>1.0840191506145109</v>
      </c>
      <c r="D56" s="28">
        <f t="shared" si="7"/>
        <v>0.99832012937076853</v>
      </c>
      <c r="E56" s="28">
        <f t="shared" si="7"/>
        <v>1.0205811615010818</v>
      </c>
      <c r="F56" s="28">
        <f t="shared" si="7"/>
        <v>1.0084612595319762</v>
      </c>
      <c r="I56">
        <v>2002</v>
      </c>
      <c r="J56" s="28">
        <f t="shared" si="1"/>
        <v>1.9278780869389944E-2</v>
      </c>
      <c r="K56" s="28">
        <f t="shared" si="2"/>
        <v>8.4019150614510929E-2</v>
      </c>
      <c r="L56" s="28">
        <f t="shared" si="3"/>
        <v>-1.6798706292314725E-3</v>
      </c>
      <c r="M56" s="28">
        <f t="shared" si="4"/>
        <v>2.0581161501081802E-2</v>
      </c>
      <c r="N56" s="28">
        <f t="shared" si="6"/>
        <v>8.4612595319761841E-3</v>
      </c>
    </row>
    <row r="57" spans="1:14" ht="15" customHeight="1" x14ac:dyDescent="0.35">
      <c r="A57">
        <v>2003</v>
      </c>
      <c r="B57" s="28">
        <f t="shared" si="7"/>
        <v>1.0293213156390315</v>
      </c>
      <c r="C57" s="28">
        <f t="shared" si="7"/>
        <v>1.093523642617348</v>
      </c>
      <c r="D57" s="28">
        <f t="shared" si="7"/>
        <v>0.99235138765913689</v>
      </c>
      <c r="E57" s="28">
        <f t="shared" si="7"/>
        <v>1.0608669362160448</v>
      </c>
      <c r="F57" s="28">
        <f t="shared" si="7"/>
        <v>1.0192695687570388</v>
      </c>
      <c r="I57">
        <v>2003</v>
      </c>
      <c r="J57" s="28">
        <f t="shared" si="1"/>
        <v>2.9321315639031509E-2</v>
      </c>
      <c r="K57" s="28">
        <f t="shared" si="2"/>
        <v>9.3523642617348024E-2</v>
      </c>
      <c r="L57" s="28">
        <f t="shared" si="3"/>
        <v>-7.6486123408631146E-3</v>
      </c>
      <c r="M57" s="28">
        <f t="shared" si="4"/>
        <v>6.0866936216044776E-2</v>
      </c>
      <c r="N57" s="28">
        <f t="shared" si="6"/>
        <v>1.926956875703878E-2</v>
      </c>
    </row>
    <row r="58" spans="1:14" ht="15" customHeight="1" x14ac:dyDescent="0.35">
      <c r="A58">
        <v>2004</v>
      </c>
      <c r="B58" s="28">
        <f t="shared" si="7"/>
        <v>1.060401381213717</v>
      </c>
      <c r="C58" s="28">
        <f t="shared" si="7"/>
        <v>1.0945917505031508</v>
      </c>
      <c r="D58" s="28">
        <f t="shared" si="7"/>
        <v>1.0119193652221035</v>
      </c>
      <c r="E58" s="28">
        <f t="shared" si="7"/>
        <v>1.061875745253227</v>
      </c>
      <c r="F58" s="28">
        <f t="shared" si="7"/>
        <v>1.0282965348869604</v>
      </c>
      <c r="I58">
        <v>2004</v>
      </c>
      <c r="J58" s="28">
        <f t="shared" si="1"/>
        <v>6.0401381213716965E-2</v>
      </c>
      <c r="K58" s="28">
        <f t="shared" si="2"/>
        <v>9.4591750503150829E-2</v>
      </c>
      <c r="L58" s="28">
        <f t="shared" si="3"/>
        <v>1.1919365222103462E-2</v>
      </c>
      <c r="M58" s="28">
        <f t="shared" si="4"/>
        <v>6.1875745253227032E-2</v>
      </c>
      <c r="N58" s="28">
        <f t="shared" si="6"/>
        <v>2.8296534886960378E-2</v>
      </c>
    </row>
    <row r="59" spans="1:14" ht="15" customHeight="1" x14ac:dyDescent="0.35">
      <c r="A59">
        <v>2005</v>
      </c>
      <c r="B59" s="28">
        <f t="shared" si="7"/>
        <v>1.0460802653226147</v>
      </c>
      <c r="C59" s="28">
        <f t="shared" si="7"/>
        <v>1.1074255231417034</v>
      </c>
      <c r="D59" s="28">
        <f t="shared" si="7"/>
        <v>1.0076390970567328</v>
      </c>
      <c r="E59" s="28">
        <f t="shared" si="7"/>
        <v>1.0756712015981542</v>
      </c>
      <c r="F59" s="28">
        <f t="shared" si="7"/>
        <v>1.0239704601602844</v>
      </c>
      <c r="I59">
        <v>2005</v>
      </c>
      <c r="J59" s="28">
        <f t="shared" si="1"/>
        <v>4.6080265322614666E-2</v>
      </c>
      <c r="K59" s="28">
        <f t="shared" si="2"/>
        <v>0.10742552314170339</v>
      </c>
      <c r="L59" s="28">
        <f t="shared" si="3"/>
        <v>7.6390970567328242E-3</v>
      </c>
      <c r="M59" s="28">
        <f t="shared" si="4"/>
        <v>7.5671201598154214E-2</v>
      </c>
      <c r="N59" s="28">
        <f t="shared" si="6"/>
        <v>2.3970460160284368E-2</v>
      </c>
    </row>
    <row r="60" spans="1:14" ht="15" customHeight="1" x14ac:dyDescent="0.35">
      <c r="A60">
        <v>2006</v>
      </c>
      <c r="B60" s="28">
        <f t="shared" si="7"/>
        <v>1.0519191976908056</v>
      </c>
      <c r="C60" s="28">
        <f t="shared" si="7"/>
        <v>1.1209183627164729</v>
      </c>
      <c r="D60" s="28">
        <f t="shared" si="7"/>
        <v>1.0381719675220205</v>
      </c>
      <c r="E60" s="28">
        <f t="shared" si="7"/>
        <v>1.0758462957754618</v>
      </c>
      <c r="F60" s="28">
        <f t="shared" si="7"/>
        <v>1.0168141645856219</v>
      </c>
      <c r="I60">
        <v>2006</v>
      </c>
      <c r="J60" s="28">
        <f t="shared" si="1"/>
        <v>5.1919197690805552E-2</v>
      </c>
      <c r="K60" s="28">
        <f t="shared" si="2"/>
        <v>0.12091836271647294</v>
      </c>
      <c r="L60" s="28">
        <f t="shared" si="3"/>
        <v>3.8171967522020456E-2</v>
      </c>
      <c r="M60" s="28">
        <f t="shared" si="4"/>
        <v>7.5846295775461758E-2</v>
      </c>
      <c r="N60" s="28">
        <f t="shared" si="6"/>
        <v>1.6814164585621905E-2</v>
      </c>
    </row>
    <row r="61" spans="1:14" ht="15" customHeight="1" x14ac:dyDescent="0.35">
      <c r="A61">
        <v>2007</v>
      </c>
      <c r="B61" s="28">
        <f t="shared" si="7"/>
        <v>1.038118826527952</v>
      </c>
      <c r="C61" s="28">
        <f t="shared" si="7"/>
        <v>1.1363634485751619</v>
      </c>
      <c r="D61" s="28">
        <f t="shared" si="7"/>
        <v>1.0339870617015168</v>
      </c>
      <c r="E61" s="28">
        <f t="shared" si="7"/>
        <v>1.0815356725966658</v>
      </c>
      <c r="F61" s="28">
        <f t="shared" si="7"/>
        <v>1.0081518822050015</v>
      </c>
      <c r="I61">
        <v>2007</v>
      </c>
      <c r="J61" s="28">
        <f t="shared" si="1"/>
        <v>3.8118826527951954E-2</v>
      </c>
      <c r="K61" s="28">
        <f t="shared" si="2"/>
        <v>0.13636344857516192</v>
      </c>
      <c r="L61" s="28">
        <f t="shared" si="3"/>
        <v>3.3987061701516774E-2</v>
      </c>
      <c r="M61" s="28">
        <f t="shared" si="4"/>
        <v>8.1535672596665831E-2</v>
      </c>
      <c r="N61" s="28">
        <f t="shared" si="6"/>
        <v>8.1518822050015149E-3</v>
      </c>
    </row>
    <row r="62" spans="1:14" ht="15" customHeight="1" x14ac:dyDescent="0.35">
      <c r="A62">
        <v>2008</v>
      </c>
      <c r="B62" s="28">
        <f t="shared" si="7"/>
        <v>1.0247164545053549</v>
      </c>
      <c r="C62" s="28">
        <f t="shared" si="7"/>
        <v>1.0909387210240249</v>
      </c>
      <c r="D62" s="28">
        <f t="shared" si="7"/>
        <v>1.0127469903780697</v>
      </c>
      <c r="E62" s="28">
        <f t="shared" si="7"/>
        <v>1.0237524929825168</v>
      </c>
      <c r="F62" s="28">
        <f t="shared" si="7"/>
        <v>0.98769717831265735</v>
      </c>
      <c r="I62">
        <v>2008</v>
      </c>
      <c r="J62" s="28">
        <f t="shared" si="1"/>
        <v>2.4716454505354868E-2</v>
      </c>
      <c r="K62" s="28">
        <f t="shared" si="2"/>
        <v>9.0938721024024893E-2</v>
      </c>
      <c r="L62" s="28">
        <f t="shared" si="3"/>
        <v>1.27469903780697E-2</v>
      </c>
      <c r="M62" s="28">
        <f t="shared" si="4"/>
        <v>2.3752492982516804E-2</v>
      </c>
      <c r="N62" s="28">
        <f t="shared" si="6"/>
        <v>-1.2302821687342647E-2</v>
      </c>
    </row>
    <row r="63" spans="1:14" ht="15" customHeight="1" x14ac:dyDescent="0.35">
      <c r="A63">
        <v>2009</v>
      </c>
      <c r="B63" s="28">
        <f t="shared" si="7"/>
        <v>0.97456049530743605</v>
      </c>
      <c r="C63" s="28">
        <f t="shared" si="7"/>
        <v>1.0885702981880416</v>
      </c>
      <c r="D63" s="28">
        <f t="shared" si="7"/>
        <v>0.94620588949719353</v>
      </c>
      <c r="E63" s="28">
        <f t="shared" si="7"/>
        <v>1.0695003873794129</v>
      </c>
      <c r="F63" s="28">
        <f t="shared" si="7"/>
        <v>0.96375875885277951</v>
      </c>
      <c r="I63">
        <v>2009</v>
      </c>
      <c r="J63" s="28">
        <f t="shared" si="1"/>
        <v>-2.5439504692563952E-2</v>
      </c>
      <c r="K63" s="28">
        <f t="shared" si="2"/>
        <v>8.857029818804163E-2</v>
      </c>
      <c r="L63" s="28">
        <f t="shared" si="3"/>
        <v>-5.3794110502806469E-2</v>
      </c>
      <c r="M63" s="28">
        <f t="shared" si="4"/>
        <v>6.9500387379412887E-2</v>
      </c>
      <c r="N63" s="28">
        <f t="shared" si="6"/>
        <v>-3.6241241147220493E-2</v>
      </c>
    </row>
    <row r="64" spans="1:14" ht="15" customHeight="1" x14ac:dyDescent="0.35">
      <c r="A64">
        <v>2010</v>
      </c>
      <c r="B64" s="28">
        <f t="shared" si="7"/>
        <v>1.0482324106454877</v>
      </c>
      <c r="C64" s="28">
        <f t="shared" si="7"/>
        <v>1.1010310072331286</v>
      </c>
      <c r="D64" s="28">
        <f t="shared" si="7"/>
        <v>1.0423950434523579</v>
      </c>
      <c r="E64" s="28">
        <f t="shared" si="7"/>
        <v>1.0876318441351713</v>
      </c>
      <c r="F64" s="28">
        <f t="shared" si="7"/>
        <v>1.0168111014805685</v>
      </c>
      <c r="I64">
        <v>2010</v>
      </c>
      <c r="J64" s="28">
        <f t="shared" si="1"/>
        <v>4.8232410645487667E-2</v>
      </c>
      <c r="K64" s="28">
        <f t="shared" si="2"/>
        <v>0.10103100723312863</v>
      </c>
      <c r="L64" s="28">
        <f t="shared" si="3"/>
        <v>4.2395043452357895E-2</v>
      </c>
      <c r="M64" s="28">
        <f t="shared" si="4"/>
        <v>8.7631844135171333E-2</v>
      </c>
      <c r="N64" s="28">
        <f t="shared" si="6"/>
        <v>1.6811101480568524E-2</v>
      </c>
    </row>
    <row r="65" spans="1:14" ht="15" customHeight="1" x14ac:dyDescent="0.35">
      <c r="A65">
        <v>2011</v>
      </c>
      <c r="B65" s="28">
        <f t="shared" ref="B65:F71" si="8">B26/B25</f>
        <v>1.051211379165478</v>
      </c>
      <c r="C65" s="28">
        <f t="shared" si="8"/>
        <v>1.0901285403501961</v>
      </c>
      <c r="D65" s="28">
        <f t="shared" si="8"/>
        <v>1.0559948142845821</v>
      </c>
      <c r="E65" s="28">
        <f t="shared" si="8"/>
        <v>1.0524853652830708</v>
      </c>
      <c r="F65" s="28">
        <f t="shared" si="8"/>
        <v>1.0084970454033482</v>
      </c>
      <c r="I65">
        <v>2011</v>
      </c>
      <c r="J65" s="28">
        <f t="shared" si="1"/>
        <v>5.1211379165478021E-2</v>
      </c>
      <c r="K65" s="28">
        <f t="shared" si="2"/>
        <v>9.0128540350196129E-2</v>
      </c>
      <c r="L65" s="28">
        <f t="shared" si="3"/>
        <v>5.5994814284582084E-2</v>
      </c>
      <c r="M65" s="28">
        <f t="shared" si="4"/>
        <v>5.2485365283070795E-2</v>
      </c>
      <c r="N65" s="28">
        <f t="shared" si="6"/>
        <v>8.497045403348169E-3</v>
      </c>
    </row>
    <row r="66" spans="1:14" ht="15" customHeight="1" x14ac:dyDescent="0.35">
      <c r="A66">
        <v>2012</v>
      </c>
      <c r="B66" s="28">
        <f t="shared" si="8"/>
        <v>1.0436710191133365</v>
      </c>
      <c r="C66" s="28">
        <f t="shared" si="8"/>
        <v>1.0733203098425372</v>
      </c>
      <c r="D66" s="28">
        <f t="shared" si="8"/>
        <v>1.0030351838606835</v>
      </c>
      <c r="E66" s="28">
        <f t="shared" si="8"/>
        <v>1.0413471778556267</v>
      </c>
      <c r="F66" s="28">
        <f t="shared" si="8"/>
        <v>1.0145929016640871</v>
      </c>
      <c r="I66">
        <v>2012</v>
      </c>
      <c r="J66" s="28">
        <f t="shared" si="1"/>
        <v>4.3671019113336484E-2</v>
      </c>
      <c r="K66" s="28">
        <f t="shared" si="2"/>
        <v>7.3320309842537235E-2</v>
      </c>
      <c r="L66" s="28">
        <f t="shared" si="3"/>
        <v>3.0351838606834658E-3</v>
      </c>
      <c r="M66" s="28">
        <f t="shared" si="4"/>
        <v>4.1347177855626693E-2</v>
      </c>
      <c r="N66" s="28">
        <f t="shared" si="6"/>
        <v>1.459290166408711E-2</v>
      </c>
    </row>
    <row r="67" spans="1:14" ht="15" customHeight="1" x14ac:dyDescent="0.35">
      <c r="A67">
        <v>2013</v>
      </c>
      <c r="B67" s="28">
        <f t="shared" si="8"/>
        <v>1.0313201931771747</v>
      </c>
      <c r="C67" s="28">
        <f t="shared" si="8"/>
        <v>1.0722693645387174</v>
      </c>
      <c r="D67" s="28">
        <f t="shared" si="8"/>
        <v>1.002157220462623</v>
      </c>
      <c r="E67" s="28">
        <f t="shared" si="8"/>
        <v>1.0509669172650982</v>
      </c>
      <c r="F67" s="28">
        <f t="shared" si="8"/>
        <v>1.0095671886061188</v>
      </c>
      <c r="I67">
        <v>2013</v>
      </c>
      <c r="J67" s="28">
        <f t="shared" si="1"/>
        <v>3.1320193177174716E-2</v>
      </c>
      <c r="K67" s="28">
        <f t="shared" si="2"/>
        <v>7.2269364538717351E-2</v>
      </c>
      <c r="L67" s="28">
        <f t="shared" si="3"/>
        <v>2.1572204626230107E-3</v>
      </c>
      <c r="M67" s="28">
        <f t="shared" si="4"/>
        <v>5.0966917265098166E-2</v>
      </c>
      <c r="N67" s="28">
        <f t="shared" si="6"/>
        <v>9.567188606118826E-3</v>
      </c>
    </row>
    <row r="68" spans="1:14" ht="15" customHeight="1" x14ac:dyDescent="0.35">
      <c r="A68">
        <v>2014</v>
      </c>
      <c r="B68" s="28">
        <f t="shared" si="8"/>
        <v>1.0089537446962216</v>
      </c>
      <c r="C68" s="28">
        <f t="shared" si="8"/>
        <v>1.0675577841625583</v>
      </c>
      <c r="D68" s="28">
        <f t="shared" si="8"/>
        <v>1.0150565308013</v>
      </c>
      <c r="E68" s="28">
        <f t="shared" si="8"/>
        <v>1.0614033403637699</v>
      </c>
      <c r="F68" s="28">
        <f t="shared" si="8"/>
        <v>1.0180045545903453</v>
      </c>
      <c r="I68">
        <v>2014</v>
      </c>
      <c r="J68" s="28">
        <f t="shared" si="1"/>
        <v>8.9537446962215661E-3</v>
      </c>
      <c r="K68" s="28">
        <f t="shared" si="2"/>
        <v>6.755778416255831E-2</v>
      </c>
      <c r="L68" s="28">
        <f t="shared" si="3"/>
        <v>1.5056530801299983E-2</v>
      </c>
      <c r="M68" s="28">
        <f t="shared" si="4"/>
        <v>6.1403340363769932E-2</v>
      </c>
      <c r="N68" s="28">
        <f t="shared" si="6"/>
        <v>1.8004554590345334E-2</v>
      </c>
    </row>
    <row r="69" spans="1:14" ht="15" customHeight="1" x14ac:dyDescent="0.35">
      <c r="A69">
        <v>2015</v>
      </c>
      <c r="B69" s="28">
        <f t="shared" si="8"/>
        <v>1.0144775631413432</v>
      </c>
      <c r="C69" s="28">
        <f t="shared" si="8"/>
        <v>1.063583833559258</v>
      </c>
      <c r="D69" s="28">
        <f t="shared" si="8"/>
        <v>1.008662133234058</v>
      </c>
      <c r="E69" s="28">
        <f t="shared" si="8"/>
        <v>1.0689903559931428</v>
      </c>
      <c r="F69" s="28">
        <f t="shared" si="8"/>
        <v>1.0208707643757422</v>
      </c>
      <c r="I69">
        <v>2015</v>
      </c>
      <c r="J69" s="28">
        <f t="shared" si="1"/>
        <v>1.4477563141343186E-2</v>
      </c>
      <c r="K69" s="28">
        <f t="shared" si="2"/>
        <v>6.3583833559258007E-2</v>
      </c>
      <c r="L69" s="28">
        <f t="shared" si="3"/>
        <v>8.662133234057956E-3</v>
      </c>
      <c r="M69" s="28">
        <f t="shared" si="4"/>
        <v>6.8990355993142849E-2</v>
      </c>
      <c r="N69" s="28">
        <f t="shared" si="6"/>
        <v>2.0870764375742201E-2</v>
      </c>
    </row>
    <row r="70" spans="1:14" ht="15" customHeight="1" x14ac:dyDescent="0.35">
      <c r="A70">
        <v>2016</v>
      </c>
      <c r="B70" s="28">
        <f t="shared" si="8"/>
        <v>1.0043428304042301</v>
      </c>
      <c r="C70" s="28">
        <f t="shared" si="8"/>
        <v>1.061238038247144</v>
      </c>
      <c r="D70" s="28">
        <f t="shared" si="8"/>
        <v>1.0112402999800134</v>
      </c>
      <c r="E70" s="28">
        <f t="shared" si="8"/>
        <v>1.0588983640263141</v>
      </c>
      <c r="F70" s="28">
        <f t="shared" si="8"/>
        <v>1.0074279463378504</v>
      </c>
      <c r="I70">
        <v>2016</v>
      </c>
      <c r="J70" s="28">
        <f t="shared" si="1"/>
        <v>4.3428304042301136E-3</v>
      </c>
      <c r="K70" s="28">
        <f t="shared" si="2"/>
        <v>6.1238038247144022E-2</v>
      </c>
      <c r="L70" s="28">
        <f t="shared" si="3"/>
        <v>1.1240299980013413E-2</v>
      </c>
      <c r="M70" s="28">
        <f t="shared" si="4"/>
        <v>5.8898364026314098E-2</v>
      </c>
      <c r="N70" s="28">
        <f t="shared" si="6"/>
        <v>7.4279463378503774E-3</v>
      </c>
    </row>
    <row r="71" spans="1:14" ht="15" customHeight="1" x14ac:dyDescent="0.35">
      <c r="A71">
        <v>2017</v>
      </c>
      <c r="B71" s="28">
        <f t="shared" si="8"/>
        <v>1.0067498393622984</v>
      </c>
      <c r="C71" s="28">
        <f t="shared" si="8"/>
        <v>1.0630396712336685</v>
      </c>
      <c r="D71" s="28">
        <f t="shared" si="8"/>
        <v>1.0179471020042621</v>
      </c>
      <c r="E71" s="28">
        <f t="shared" si="8"/>
        <v>1.0542924311888073</v>
      </c>
      <c r="F71" s="28">
        <f t="shared" si="8"/>
        <v>1.0154699788289732</v>
      </c>
      <c r="I71">
        <v>2017</v>
      </c>
      <c r="J71" s="28">
        <f t="shared" si="1"/>
        <v>6.7498393622984487E-3</v>
      </c>
      <c r="K71" s="28">
        <f t="shared" si="2"/>
        <v>6.3039671233668493E-2</v>
      </c>
      <c r="L71" s="28">
        <f t="shared" si="3"/>
        <v>1.7947102004262083E-2</v>
      </c>
      <c r="M71" s="28">
        <f t="shared" si="4"/>
        <v>5.4292431188807333E-2</v>
      </c>
      <c r="N71" s="28">
        <f t="shared" si="6"/>
        <v>1.5469978828973163E-2</v>
      </c>
    </row>
    <row r="72" spans="1:14" ht="15" customHeight="1" x14ac:dyDescent="0.35">
      <c r="B72" s="28"/>
      <c r="C72" s="28"/>
      <c r="D72" s="28"/>
      <c r="E72" s="28"/>
      <c r="F72" s="28"/>
      <c r="J72" s="28"/>
      <c r="K72" s="28"/>
      <c r="L72" s="28"/>
      <c r="M72" s="28"/>
      <c r="N72" s="28"/>
    </row>
    <row r="73" spans="1:14" ht="15" customHeight="1" x14ac:dyDescent="0.35">
      <c r="B73" s="28"/>
      <c r="C73" s="28"/>
      <c r="D73" s="28"/>
      <c r="E73" s="28"/>
      <c r="F73" s="28"/>
      <c r="J73" s="28"/>
      <c r="K73" s="28"/>
      <c r="L73" s="28"/>
      <c r="M73" s="28"/>
      <c r="N73" s="28"/>
    </row>
    <row r="74" spans="1:14" ht="15" customHeight="1" x14ac:dyDescent="0.35"/>
    <row r="75" spans="1:14" ht="15" customHeight="1" x14ac:dyDescent="0.35">
      <c r="A75" s="31" t="s">
        <v>37</v>
      </c>
      <c r="B75" s="25" t="s">
        <v>38</v>
      </c>
      <c r="C75" s="26" t="s">
        <v>77</v>
      </c>
      <c r="D75" s="26" t="s">
        <v>39</v>
      </c>
      <c r="E75" s="26" t="s">
        <v>85</v>
      </c>
      <c r="F75" s="26" t="s">
        <v>40</v>
      </c>
      <c r="G75" s="4"/>
      <c r="H75" s="4"/>
    </row>
    <row r="76" spans="1:14" ht="15" customHeight="1" x14ac:dyDescent="0.35">
      <c r="A76" s="31" t="s">
        <v>86</v>
      </c>
      <c r="B76" s="29">
        <f>GEOMEAN(B45:B73)-1</f>
        <v>3.500601879330012E-2</v>
      </c>
      <c r="C76" s="29"/>
      <c r="D76" s="29"/>
      <c r="E76" s="29"/>
      <c r="F76" s="29"/>
      <c r="G76" s="8"/>
      <c r="H76" s="8"/>
    </row>
    <row r="77" spans="1:14" ht="15" customHeight="1" x14ac:dyDescent="0.35">
      <c r="A77" s="31" t="s">
        <v>83</v>
      </c>
      <c r="B77" s="27"/>
      <c r="C77" s="27"/>
      <c r="D77" s="27"/>
      <c r="E77" s="27"/>
      <c r="F77" s="27"/>
    </row>
    <row r="78" spans="1:14" ht="15" customHeight="1" x14ac:dyDescent="0.35">
      <c r="A78" s="31"/>
      <c r="B78" s="27"/>
      <c r="C78" s="27"/>
      <c r="D78" s="27"/>
      <c r="E78" s="27"/>
      <c r="F78" s="27"/>
    </row>
    <row r="79" spans="1:14" ht="15" customHeight="1" x14ac:dyDescent="0.35">
      <c r="A79" s="31" t="s">
        <v>86</v>
      </c>
      <c r="B79" s="30">
        <f>PRODUCT(B45:B73)^(1/27)-1</f>
        <v>3.500601879330012E-2</v>
      </c>
      <c r="C79" s="30"/>
      <c r="D79" s="30"/>
      <c r="E79" s="30"/>
      <c r="F79" s="30"/>
    </row>
    <row r="80" spans="1:14" ht="15" customHeight="1" x14ac:dyDescent="0.35">
      <c r="A80" s="31" t="s">
        <v>81</v>
      </c>
      <c r="B80" s="27"/>
      <c r="C80" s="27"/>
      <c r="D80" s="27"/>
      <c r="E80" s="27"/>
      <c r="F80" s="27"/>
    </row>
    <row r="81" spans="1:6" ht="15" customHeight="1" x14ac:dyDescent="0.35">
      <c r="A81" s="31"/>
      <c r="B81" s="27"/>
      <c r="C81" s="27"/>
      <c r="D81" s="27"/>
      <c r="E81" s="27"/>
      <c r="F81" s="27"/>
    </row>
    <row r="82" spans="1:6" ht="15" customHeight="1" x14ac:dyDescent="0.35">
      <c r="A82" s="31" t="s">
        <v>86</v>
      </c>
      <c r="B82" s="30">
        <f>(B32/B5)^(1/27)-1</f>
        <v>3.500601879330012E-2</v>
      </c>
      <c r="C82" s="30"/>
      <c r="D82" s="30"/>
      <c r="E82" s="30"/>
      <c r="F82" s="30"/>
    </row>
    <row r="83" spans="1:6" ht="15" customHeight="1" x14ac:dyDescent="0.35">
      <c r="A83" s="31" t="s">
        <v>82</v>
      </c>
      <c r="B83" s="27"/>
      <c r="C83" s="27"/>
      <c r="D83" s="27"/>
      <c r="E83" s="27"/>
      <c r="F83" s="27"/>
    </row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8"/>
  <sheetViews>
    <sheetView workbookViewId="0">
      <selection activeCell="E7" sqref="E7"/>
    </sheetView>
  </sheetViews>
  <sheetFormatPr defaultRowHeight="14.5" x14ac:dyDescent="0.35"/>
  <cols>
    <col min="1" max="1" width="10.81640625" customWidth="1"/>
    <col min="2" max="2" width="15.7265625" customWidth="1"/>
    <col min="3" max="3" width="12.1796875" customWidth="1"/>
    <col min="4" max="10" width="10.81640625" customWidth="1"/>
    <col min="11" max="18" width="11.453125" customWidth="1"/>
  </cols>
  <sheetData>
    <row r="1" spans="1:18" ht="18.5" x14ac:dyDescent="0.45">
      <c r="A1" s="13" t="s">
        <v>4</v>
      </c>
    </row>
    <row r="2" spans="1:18" x14ac:dyDescent="0.35">
      <c r="A2" s="14" t="s">
        <v>62</v>
      </c>
      <c r="J2" s="9"/>
    </row>
    <row r="3" spans="1:18" x14ac:dyDescent="0.35">
      <c r="A3" s="14" t="s">
        <v>72</v>
      </c>
      <c r="J3" s="9"/>
    </row>
    <row r="4" spans="1:18" x14ac:dyDescent="0.35">
      <c r="D4" t="s">
        <v>63</v>
      </c>
      <c r="J4" s="9"/>
    </row>
    <row r="5" spans="1:18" x14ac:dyDescent="0.35">
      <c r="B5" t="s">
        <v>64</v>
      </c>
      <c r="D5">
        <v>1981</v>
      </c>
      <c r="E5" s="16">
        <v>12.7</v>
      </c>
      <c r="F5" t="s">
        <v>73</v>
      </c>
      <c r="J5" s="9"/>
    </row>
    <row r="6" spans="1:18" x14ac:dyDescent="0.35">
      <c r="B6" t="s">
        <v>65</v>
      </c>
      <c r="D6">
        <v>2014</v>
      </c>
      <c r="E6" s="16">
        <v>2000</v>
      </c>
      <c r="F6" t="s">
        <v>73</v>
      </c>
      <c r="J6" s="9"/>
    </row>
    <row r="7" spans="1:18" x14ac:dyDescent="0.35">
      <c r="J7" s="9"/>
    </row>
    <row r="8" spans="1:18" x14ac:dyDescent="0.35">
      <c r="D8" t="s">
        <v>74</v>
      </c>
      <c r="F8" t="s">
        <v>66</v>
      </c>
      <c r="H8" t="s">
        <v>67</v>
      </c>
      <c r="J8" s="9"/>
    </row>
    <row r="9" spans="1:18" x14ac:dyDescent="0.35">
      <c r="B9" t="s">
        <v>68</v>
      </c>
      <c r="D9" s="17" t="s">
        <v>69</v>
      </c>
      <c r="E9" s="18"/>
      <c r="F9" s="19">
        <f>ROUND(E6/E5,4)</f>
        <v>157.4803</v>
      </c>
      <c r="H9" s="20">
        <f>ROUND(E6/E5,4)</f>
        <v>157.4803</v>
      </c>
      <c r="J9" s="9"/>
      <c r="K9" s="9"/>
      <c r="L9" s="9"/>
      <c r="M9" s="9"/>
      <c r="N9" s="9"/>
      <c r="O9" s="9"/>
      <c r="P9" s="9"/>
      <c r="Q9" s="9"/>
      <c r="R9" s="9"/>
    </row>
    <row r="10" spans="1:18" x14ac:dyDescent="0.35">
      <c r="J10" s="9"/>
    </row>
    <row r="11" spans="1:18" x14ac:dyDescent="0.35">
      <c r="B11" t="s">
        <v>70</v>
      </c>
      <c r="D11" s="17" t="s">
        <v>71</v>
      </c>
      <c r="E11" s="18"/>
      <c r="F11" s="19">
        <f>F9^(1/(D6-D5))-1</f>
        <v>0.16568877146426941</v>
      </c>
      <c r="H11" s="21">
        <f>H9^(1/(D6-D5))-1</f>
        <v>0.16568877146426941</v>
      </c>
      <c r="J11" s="9"/>
    </row>
    <row r="12" spans="1:18" x14ac:dyDescent="0.35">
      <c r="B12" s="9"/>
      <c r="C12" s="9"/>
      <c r="D12" s="9"/>
      <c r="E12" s="9"/>
      <c r="F12" s="9"/>
      <c r="G12" s="9"/>
      <c r="H12" s="9"/>
      <c r="I12" s="9"/>
      <c r="J12" s="9"/>
    </row>
    <row r="13" spans="1:18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8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8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8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35">
      <c r="A23" s="9"/>
    </row>
    <row r="25" spans="1:10" x14ac:dyDescent="0.35">
      <c r="B25" s="10"/>
    </row>
    <row r="26" spans="1:10" x14ac:dyDescent="0.35">
      <c r="B26" s="10"/>
    </row>
    <row r="28" spans="1:10" x14ac:dyDescent="0.35">
      <c r="B28" s="10"/>
      <c r="C28" s="1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9"/>
  <sheetViews>
    <sheetView workbookViewId="0"/>
  </sheetViews>
  <sheetFormatPr defaultRowHeight="14.5" x14ac:dyDescent="0.35"/>
  <cols>
    <col min="1" max="10" width="10.81640625" customWidth="1"/>
    <col min="11" max="18" width="11.453125" customWidth="1"/>
  </cols>
  <sheetData>
    <row r="1" spans="1:18" ht="18.5" x14ac:dyDescent="0.45">
      <c r="A1" s="13" t="s">
        <v>4</v>
      </c>
    </row>
    <row r="2" spans="1:18" ht="18.5" x14ac:dyDescent="0.45">
      <c r="A2" s="13" t="s">
        <v>56</v>
      </c>
    </row>
    <row r="3" spans="1:18" x14ac:dyDescent="0.35">
      <c r="A3" s="9">
        <v>23197</v>
      </c>
      <c r="B3" s="9">
        <v>23372</v>
      </c>
      <c r="C3" s="9">
        <v>20454</v>
      </c>
      <c r="D3" s="9">
        <v>23591</v>
      </c>
      <c r="E3" s="9">
        <v>24321</v>
      </c>
      <c r="F3" s="9">
        <v>26651</v>
      </c>
      <c r="G3" s="9">
        <v>27453</v>
      </c>
      <c r="H3" s="9">
        <v>17266</v>
      </c>
      <c r="I3" s="9">
        <v>22268</v>
      </c>
      <c r="J3" s="9">
        <v>22750</v>
      </c>
      <c r="L3" t="s">
        <v>75</v>
      </c>
    </row>
    <row r="4" spans="1:18" x14ac:dyDescent="0.35">
      <c r="A4" s="9">
        <v>18021</v>
      </c>
      <c r="B4" s="9">
        <v>28683</v>
      </c>
      <c r="C4" s="9">
        <v>30872</v>
      </c>
      <c r="D4" s="9">
        <v>38662</v>
      </c>
      <c r="E4" s="9">
        <v>19433</v>
      </c>
      <c r="F4" s="9">
        <v>23169</v>
      </c>
      <c r="G4" s="9">
        <v>35851</v>
      </c>
      <c r="H4" s="9">
        <v>40167</v>
      </c>
      <c r="I4" s="9">
        <v>25987</v>
      </c>
      <c r="J4" s="9">
        <v>31953</v>
      </c>
      <c r="L4" t="s">
        <v>41</v>
      </c>
    </row>
    <row r="5" spans="1:18" x14ac:dyDescent="0.35">
      <c r="A5" s="9">
        <v>20047</v>
      </c>
      <c r="B5" s="9">
        <v>24285</v>
      </c>
      <c r="C5" s="9">
        <v>24324</v>
      </c>
      <c r="D5" s="9">
        <v>19587</v>
      </c>
      <c r="E5" s="9">
        <v>23440</v>
      </c>
      <c r="F5" s="9">
        <v>28670</v>
      </c>
      <c r="G5" s="9">
        <v>15546</v>
      </c>
      <c r="H5" s="9">
        <v>25935</v>
      </c>
      <c r="I5" s="9">
        <v>19989</v>
      </c>
      <c r="J5" s="9">
        <v>39704</v>
      </c>
      <c r="L5" t="s">
        <v>42</v>
      </c>
    </row>
    <row r="6" spans="1:18" x14ac:dyDescent="0.35">
      <c r="A6" s="9">
        <v>19873</v>
      </c>
      <c r="B6" s="9">
        <v>42884</v>
      </c>
      <c r="C6" s="9">
        <v>25277</v>
      </c>
      <c r="D6" s="9">
        <v>24609</v>
      </c>
      <c r="E6" s="9">
        <v>53782</v>
      </c>
      <c r="F6" s="9">
        <v>24533</v>
      </c>
      <c r="G6" s="9">
        <v>27443</v>
      </c>
      <c r="H6" s="9">
        <v>19889</v>
      </c>
      <c r="I6" s="9">
        <v>33145</v>
      </c>
      <c r="J6" s="9">
        <v>41467</v>
      </c>
      <c r="L6" t="s">
        <v>43</v>
      </c>
    </row>
    <row r="7" spans="1:18" x14ac:dyDescent="0.35">
      <c r="A7" s="9">
        <v>20004</v>
      </c>
      <c r="B7" s="9">
        <v>25251</v>
      </c>
      <c r="C7" s="9">
        <v>20155</v>
      </c>
      <c r="D7" s="9">
        <v>28034</v>
      </c>
      <c r="E7" s="9">
        <v>16780</v>
      </c>
      <c r="F7" s="9">
        <v>23657</v>
      </c>
      <c r="G7" s="9">
        <v>26613</v>
      </c>
      <c r="H7" s="9">
        <v>20895</v>
      </c>
      <c r="I7" s="9">
        <v>25779</v>
      </c>
      <c r="J7" s="9">
        <v>26153</v>
      </c>
      <c r="L7" t="s">
        <v>76</v>
      </c>
    </row>
    <row r="8" spans="1:18" x14ac:dyDescent="0.35">
      <c r="A8" s="9">
        <v>20203</v>
      </c>
      <c r="B8" s="9">
        <v>19357</v>
      </c>
      <c r="C8" s="9">
        <v>25783</v>
      </c>
      <c r="D8" s="9">
        <v>19688</v>
      </c>
      <c r="E8" s="9">
        <v>33110</v>
      </c>
      <c r="F8" s="9">
        <v>32277</v>
      </c>
      <c r="G8" s="9">
        <v>20642</v>
      </c>
      <c r="H8" s="9">
        <v>21981</v>
      </c>
      <c r="I8" s="9">
        <v>25689</v>
      </c>
      <c r="J8" s="9">
        <v>29859</v>
      </c>
    </row>
    <row r="9" spans="1:18" x14ac:dyDescent="0.35">
      <c r="A9" s="9">
        <v>40712</v>
      </c>
      <c r="B9" s="9">
        <v>23765</v>
      </c>
      <c r="C9" s="9">
        <v>18794</v>
      </c>
      <c r="D9" s="9">
        <v>26661</v>
      </c>
      <c r="E9" s="9">
        <v>28913</v>
      </c>
      <c r="F9" s="9">
        <v>35925</v>
      </c>
      <c r="G9" s="9">
        <v>17399</v>
      </c>
      <c r="H9" s="9">
        <v>41266</v>
      </c>
      <c r="I9" s="9">
        <v>32141</v>
      </c>
      <c r="J9" s="9">
        <v>25864</v>
      </c>
      <c r="L9" t="s">
        <v>33</v>
      </c>
    </row>
    <row r="10" spans="1:18" x14ac:dyDescent="0.35">
      <c r="A10" s="9">
        <v>24052</v>
      </c>
      <c r="B10" s="9">
        <v>25799</v>
      </c>
      <c r="C10" s="9">
        <v>43444</v>
      </c>
      <c r="D10" s="9">
        <v>18263</v>
      </c>
      <c r="E10" s="9">
        <v>27345</v>
      </c>
      <c r="F10" s="9">
        <v>29076</v>
      </c>
      <c r="G10" s="9">
        <v>39532</v>
      </c>
      <c r="H10" s="9">
        <v>17698</v>
      </c>
      <c r="I10" s="9">
        <v>31984</v>
      </c>
      <c r="J10" s="9">
        <v>58050</v>
      </c>
      <c r="K10" s="9"/>
      <c r="L10" t="s">
        <v>34</v>
      </c>
      <c r="M10" s="9"/>
      <c r="N10" s="9"/>
      <c r="O10" s="9"/>
      <c r="P10" s="9"/>
      <c r="Q10" s="9"/>
      <c r="R10" s="9"/>
    </row>
    <row r="11" spans="1:18" x14ac:dyDescent="0.35">
      <c r="A11" s="9">
        <v>20962</v>
      </c>
      <c r="B11" s="9">
        <v>22845</v>
      </c>
      <c r="C11" s="9">
        <v>26285</v>
      </c>
      <c r="D11" s="9">
        <v>27896</v>
      </c>
      <c r="E11" s="9">
        <v>27534</v>
      </c>
      <c r="F11" s="9">
        <v>28337</v>
      </c>
      <c r="G11" s="9">
        <v>32492</v>
      </c>
      <c r="H11" s="9">
        <v>18890</v>
      </c>
      <c r="I11" s="9">
        <v>18890</v>
      </c>
      <c r="J11" s="9">
        <v>31492</v>
      </c>
      <c r="L11" s="9" t="s">
        <v>47</v>
      </c>
    </row>
    <row r="12" spans="1:18" x14ac:dyDescent="0.35">
      <c r="A12" s="9">
        <v>21740</v>
      </c>
      <c r="B12" s="9">
        <v>22374</v>
      </c>
      <c r="C12" s="9">
        <v>24571</v>
      </c>
      <c r="D12" s="9">
        <v>25449</v>
      </c>
      <c r="E12" s="9">
        <v>41457</v>
      </c>
      <c r="F12" s="9">
        <v>45634</v>
      </c>
      <c r="G12" s="9">
        <v>20642</v>
      </c>
      <c r="H12" s="9">
        <v>23613</v>
      </c>
      <c r="I12" s="9">
        <v>27891</v>
      </c>
      <c r="J12" s="9">
        <v>24432</v>
      </c>
    </row>
    <row r="13" spans="1:18" x14ac:dyDescent="0.35">
      <c r="A13" s="9">
        <v>24220</v>
      </c>
      <c r="B13" s="9">
        <v>30655</v>
      </c>
      <c r="C13" s="9">
        <v>22442</v>
      </c>
      <c r="D13" s="9">
        <v>17891</v>
      </c>
      <c r="E13" s="9">
        <v>38981</v>
      </c>
      <c r="F13" s="9">
        <v>20818</v>
      </c>
      <c r="G13" s="9">
        <v>26237</v>
      </c>
      <c r="H13" s="9">
        <v>20445</v>
      </c>
      <c r="I13" s="9">
        <v>21487</v>
      </c>
      <c r="J13" s="9">
        <v>30801</v>
      </c>
    </row>
    <row r="14" spans="1:18" x14ac:dyDescent="0.35">
      <c r="A14" s="9">
        <v>21556</v>
      </c>
      <c r="B14" s="9">
        <v>21639</v>
      </c>
      <c r="C14" s="9">
        <v>24296</v>
      </c>
      <c r="D14" s="9">
        <v>18978</v>
      </c>
      <c r="E14" s="9">
        <v>34998</v>
      </c>
      <c r="F14" s="9">
        <v>19213</v>
      </c>
      <c r="G14" s="9">
        <v>31411</v>
      </c>
      <c r="H14" s="9">
        <v>34761</v>
      </c>
      <c r="I14" s="9">
        <v>23981</v>
      </c>
      <c r="J14" s="9">
        <v>24372</v>
      </c>
    </row>
    <row r="15" spans="1:18" x14ac:dyDescent="0.35">
      <c r="A15" s="9">
        <v>20356</v>
      </c>
      <c r="B15" s="9">
        <v>21442</v>
      </c>
      <c r="C15" s="9">
        <v>21722</v>
      </c>
      <c r="D15" s="9">
        <v>19331</v>
      </c>
      <c r="E15" s="9">
        <v>26891</v>
      </c>
      <c r="F15" s="9">
        <v>22817</v>
      </c>
      <c r="G15" s="9">
        <v>19766</v>
      </c>
      <c r="H15" s="9">
        <v>20633</v>
      </c>
      <c r="I15" s="9">
        <v>15992</v>
      </c>
      <c r="J15" s="9">
        <v>22712</v>
      </c>
    </row>
    <row r="16" spans="1:18" x14ac:dyDescent="0.35">
      <c r="A16" s="9">
        <v>40406</v>
      </c>
      <c r="B16" s="9">
        <v>34714</v>
      </c>
      <c r="C16" s="9">
        <v>51566</v>
      </c>
      <c r="D16" s="9">
        <v>19688</v>
      </c>
      <c r="E16" s="9">
        <v>33110</v>
      </c>
      <c r="F16" s="9">
        <v>64554</v>
      </c>
      <c r="G16" s="9">
        <v>41284</v>
      </c>
      <c r="H16" s="9">
        <v>43962</v>
      </c>
      <c r="I16" s="9">
        <v>51378</v>
      </c>
      <c r="J16" s="9">
        <v>33084</v>
      </c>
    </row>
    <row r="17" spans="1:10" x14ac:dyDescent="0.35">
      <c r="A17" s="9">
        <v>81424</v>
      </c>
      <c r="B17" s="9">
        <v>23765</v>
      </c>
      <c r="C17" s="9">
        <v>31588</v>
      </c>
      <c r="D17" s="9">
        <v>53322</v>
      </c>
      <c r="E17" s="9">
        <v>57826</v>
      </c>
      <c r="F17" s="9">
        <v>35925</v>
      </c>
      <c r="G17" s="9">
        <v>34798</v>
      </c>
      <c r="H17" s="9">
        <v>41266</v>
      </c>
      <c r="I17" s="9">
        <v>32141</v>
      </c>
      <c r="J17" s="9">
        <v>32118</v>
      </c>
    </row>
    <row r="18" spans="1:10" x14ac:dyDescent="0.35">
      <c r="A18" s="9">
        <v>48104</v>
      </c>
      <c r="B18" s="9">
        <v>51598</v>
      </c>
      <c r="C18" s="9">
        <v>43444</v>
      </c>
      <c r="D18" s="9">
        <v>18263</v>
      </c>
      <c r="E18" s="9">
        <v>54690</v>
      </c>
      <c r="F18" s="9">
        <v>29076</v>
      </c>
      <c r="G18" s="9">
        <v>79064</v>
      </c>
      <c r="H18" s="9">
        <v>35396</v>
      </c>
      <c r="I18" s="9">
        <v>63968</v>
      </c>
      <c r="J18" s="9">
        <v>32824</v>
      </c>
    </row>
    <row r="19" spans="1:10" x14ac:dyDescent="0.35">
      <c r="A19" s="9">
        <v>20962</v>
      </c>
      <c r="B19" s="9">
        <v>22845</v>
      </c>
      <c r="C19" s="9">
        <v>26285</v>
      </c>
      <c r="D19" s="9">
        <v>27896</v>
      </c>
      <c r="E19" s="9">
        <v>27534</v>
      </c>
      <c r="F19" s="9">
        <v>56674</v>
      </c>
      <c r="G19" s="9">
        <v>64984</v>
      </c>
      <c r="H19" s="9">
        <v>37780</v>
      </c>
      <c r="I19" s="9">
        <v>37780</v>
      </c>
      <c r="J19" s="9">
        <v>59879</v>
      </c>
    </row>
    <row r="20" spans="1:10" x14ac:dyDescent="0.35">
      <c r="A20" s="9">
        <v>21740</v>
      </c>
      <c r="B20" s="9">
        <v>44748</v>
      </c>
      <c r="C20" s="9">
        <v>49142</v>
      </c>
      <c r="D20" s="9">
        <v>25449</v>
      </c>
      <c r="E20" s="9">
        <v>41457</v>
      </c>
      <c r="F20" s="9">
        <v>45634</v>
      </c>
      <c r="G20" s="9">
        <v>41284</v>
      </c>
      <c r="H20" s="9">
        <v>23613</v>
      </c>
      <c r="I20" s="9">
        <v>27891</v>
      </c>
      <c r="J20" s="9">
        <v>21617</v>
      </c>
    </row>
    <row r="21" spans="1:10" x14ac:dyDescent="0.35">
      <c r="A21" s="9">
        <v>24220</v>
      </c>
      <c r="B21" s="9">
        <v>61310</v>
      </c>
      <c r="C21" s="9">
        <v>22442</v>
      </c>
      <c r="D21" s="9">
        <v>17891</v>
      </c>
      <c r="E21" s="9">
        <v>38981</v>
      </c>
      <c r="F21" s="9">
        <v>41636</v>
      </c>
      <c r="G21" s="9">
        <v>26237</v>
      </c>
      <c r="H21" s="9">
        <v>20445</v>
      </c>
      <c r="I21" s="9">
        <v>21487</v>
      </c>
      <c r="J21" s="9">
        <v>38602</v>
      </c>
    </row>
    <row r="22" spans="1:10" x14ac:dyDescent="0.35">
      <c r="A22" s="9">
        <v>21556</v>
      </c>
      <c r="B22" s="9">
        <v>21639</v>
      </c>
      <c r="C22" s="9">
        <v>24296</v>
      </c>
      <c r="D22" s="9">
        <v>18978</v>
      </c>
      <c r="E22" s="9">
        <v>34998</v>
      </c>
      <c r="F22" s="9">
        <v>19213</v>
      </c>
      <c r="G22" s="9">
        <v>31411</v>
      </c>
      <c r="H22" s="9">
        <v>34761</v>
      </c>
      <c r="I22" s="9">
        <v>15981</v>
      </c>
      <c r="J22" s="9">
        <v>26880</v>
      </c>
    </row>
    <row r="23" spans="1:10" x14ac:dyDescent="0.35">
      <c r="A23" s="9">
        <v>20356</v>
      </c>
      <c r="B23" s="9">
        <v>21442</v>
      </c>
      <c r="C23" s="9">
        <v>21722</v>
      </c>
      <c r="D23" s="9">
        <v>19331</v>
      </c>
      <c r="E23" s="9">
        <v>26891</v>
      </c>
      <c r="F23" s="9">
        <v>22817</v>
      </c>
      <c r="G23" s="9">
        <v>19766</v>
      </c>
      <c r="H23" s="9"/>
      <c r="I23" s="9"/>
      <c r="J23" s="9"/>
    </row>
    <row r="26" spans="1:10" x14ac:dyDescent="0.35">
      <c r="B26" s="10"/>
    </row>
    <row r="27" spans="1:10" x14ac:dyDescent="0.35">
      <c r="B27" s="10"/>
    </row>
    <row r="29" spans="1:10" x14ac:dyDescent="0.35">
      <c r="B29" s="10"/>
      <c r="C2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2013-01-23T02:54:00Z</dcterms:created>
  <dcterms:modified xsi:type="dcterms:W3CDTF">2021-05-11T21:28:55Z</dcterms:modified>
</cp:coreProperties>
</file>